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ulo Cabello\Documents\Meu Site Lisbrasil\arquivos\arq1\"/>
    </mc:Choice>
  </mc:AlternateContent>
  <bookViews>
    <workbookView showHorizontalScroll="0" xWindow="0" yWindow="0" windowWidth="20490" windowHeight="7755"/>
  </bookViews>
  <sheets>
    <sheet name="2016" sheetId="14" r:id="rId1"/>
    <sheet name="Nac" sheetId="15" r:id="rId2"/>
    <sheet name="Reg" sheetId="16" r:id="rId3"/>
    <sheet name="Dis" sheetId="19" r:id="rId4"/>
    <sheet name="JAN" sheetId="2" r:id="rId5"/>
    <sheet name="FEV" sheetId="3" r:id="rId6"/>
    <sheet name="MAR" sheetId="4" r:id="rId7"/>
    <sheet name="ABR" sheetId="5" r:id="rId8"/>
    <sheet name="MAI" sheetId="6" r:id="rId9"/>
    <sheet name="JUN" sheetId="7" r:id="rId10"/>
    <sheet name="JUL" sheetId="8" r:id="rId11"/>
    <sheet name="AGO" sheetId="9" r:id="rId12"/>
    <sheet name="SET" sheetId="10" r:id="rId13"/>
    <sheet name="OUT" sheetId="11" r:id="rId14"/>
    <sheet name="NOV" sheetId="12" r:id="rId15"/>
    <sheet name="DEZ" sheetId="13" r:id="rId16"/>
    <sheet name="imagens" sheetId="20" r:id="rId17"/>
  </sheets>
  <definedNames>
    <definedName name="_xlnm.Print_Area" localSheetId="0">'2016'!$A$1:$O$59</definedName>
    <definedName name="_xlnm.Print_Area" localSheetId="7">ABR!$A$1:$N$15</definedName>
    <definedName name="_xlnm.Print_Area" localSheetId="11">AGO!$A$1:$N$15</definedName>
    <definedName name="_xlnm.Print_Area" localSheetId="15">DEZ!$A$1:$N$15</definedName>
    <definedName name="_xlnm.Print_Area" localSheetId="3">Dis!$A$1:$O$228</definedName>
    <definedName name="_xlnm.Print_Area" localSheetId="5">FEV!$A$1:$N$15</definedName>
    <definedName name="_xlnm.Print_Area" localSheetId="4">JAN!$A$1:$N$15</definedName>
    <definedName name="_xlnm.Print_Area" localSheetId="10">JUL!$A$1:$N$15</definedName>
    <definedName name="_xlnm.Print_Area" localSheetId="9">JUN!$A$1:$N$15</definedName>
    <definedName name="_xlnm.Print_Area" localSheetId="8">MAI!$A$1:$N$15</definedName>
    <definedName name="_xlnm.Print_Area" localSheetId="6">MAR!$A$1:$N$15</definedName>
    <definedName name="_xlnm.Print_Area" localSheetId="1">Nac!$A$2:$E$46</definedName>
    <definedName name="_xlnm.Print_Area" localSheetId="14">NOV!$A$1:$N$15</definedName>
    <definedName name="_xlnm.Print_Area" localSheetId="13">OUT!$A$1:$N$15</definedName>
    <definedName name="_xlnm.Print_Area" localSheetId="2">Reg!$A$1:$P$61</definedName>
    <definedName name="_xlnm.Print_Area" localSheetId="12">SET!$A$1:$N$15</definedName>
    <definedName name="_xlnm.Print_Titles" localSheetId="0">'2016'!$A:$H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5" i="2" l="1"/>
  <c r="M13" i="13"/>
  <c r="M11" i="13"/>
  <c r="M9" i="13"/>
  <c r="M7" i="13"/>
  <c r="M5" i="13"/>
  <c r="M11" i="12"/>
  <c r="M9" i="12"/>
  <c r="M7" i="12"/>
  <c r="M5" i="12"/>
  <c r="M13" i="11"/>
  <c r="M11" i="11"/>
  <c r="M9" i="11"/>
  <c r="M7" i="11"/>
  <c r="M5" i="11"/>
  <c r="M11" i="10"/>
  <c r="M9" i="10"/>
  <c r="M7" i="10"/>
  <c r="M5" i="10"/>
  <c r="M11" i="9"/>
  <c r="M9" i="9"/>
  <c r="M7" i="9"/>
  <c r="M5" i="9"/>
  <c r="M13" i="8"/>
  <c r="M11" i="8"/>
  <c r="M9" i="8"/>
  <c r="M7" i="8"/>
  <c r="M5" i="8"/>
  <c r="M11" i="7"/>
  <c r="M9" i="7"/>
  <c r="M7" i="7"/>
  <c r="M5" i="7"/>
  <c r="M11" i="6"/>
  <c r="M9" i="6"/>
  <c r="M7" i="6"/>
  <c r="M5" i="6"/>
  <c r="M13" i="5"/>
  <c r="M11" i="5"/>
  <c r="M9" i="5"/>
  <c r="M7" i="5"/>
  <c r="M5" i="5"/>
  <c r="M11" i="4"/>
  <c r="M9" i="4"/>
  <c r="M7" i="4"/>
  <c r="M5" i="4"/>
  <c r="M11" i="3" l="1"/>
  <c r="M9" i="3"/>
  <c r="M7" i="3"/>
  <c r="M5" i="3"/>
  <c r="M13" i="2"/>
  <c r="M11" i="2"/>
  <c r="M9" i="2"/>
  <c r="M7" i="2"/>
  <c r="M4" i="2"/>
  <c r="A1" i="3" l="1"/>
  <c r="A1" i="4"/>
  <c r="A1" i="5"/>
  <c r="A1" i="6"/>
  <c r="A1" i="7"/>
  <c r="A1" i="8"/>
  <c r="A1" i="9"/>
  <c r="A1" i="10"/>
  <c r="A1" i="11"/>
  <c r="A1" i="12"/>
  <c r="A1" i="13"/>
  <c r="A1" i="2" l="1"/>
  <c r="M1" i="14"/>
</calcChain>
</file>

<file path=xl/comments1.xml><?xml version="1.0" encoding="utf-8"?>
<comments xmlns="http://schemas.openxmlformats.org/spreadsheetml/2006/main">
  <authors>
    <author>Paulo Cabello</author>
    <author>Diretoria de Obras Públicas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 xml:space="preserve">Esta célula personaliza todas as demais abas deste arquivo.
Use o formato:
 968º SP Grupo Escoteiro Xpa - Local/SP 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I2" authorId="0" shapeId="0">
      <text>
        <r>
          <rPr>
            <b/>
            <sz val="9"/>
            <color indexed="81"/>
            <rFont val="Segoe UI"/>
            <charset val="1"/>
          </rPr>
          <t>Atividades indicadas nesta coluna, serão inseridas na planilha de cada mês, na data correta.</t>
        </r>
      </text>
    </comment>
    <comment ref="J2" authorId="0" shapeId="0">
      <text>
        <r>
          <rPr>
            <b/>
            <sz val="9"/>
            <color indexed="81"/>
            <rFont val="Segoe UI"/>
            <charset val="1"/>
          </rPr>
          <t>Atividades indicadas nesta coluna, serão inseridas na planilha de cada mês, na data correta.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K2" authorId="0" shapeId="0">
      <text>
        <r>
          <rPr>
            <b/>
            <sz val="9"/>
            <color indexed="81"/>
            <rFont val="Segoe UI"/>
            <charset val="1"/>
          </rPr>
          <t>Atividades indicadas nesta coluna, serão inseridas na planilha de cada mês, na data correta.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L2" authorId="0" shapeId="0">
      <text>
        <r>
          <rPr>
            <b/>
            <sz val="9"/>
            <color indexed="81"/>
            <rFont val="Segoe UI"/>
            <charset val="1"/>
          </rPr>
          <t>Atividades indicadas nesta coluna, serão inseridas na planilha de cada mês, na data correta.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M2" authorId="0" shapeId="0">
      <text>
        <r>
          <rPr>
            <b/>
            <sz val="9"/>
            <color indexed="81"/>
            <rFont val="Segoe UI"/>
            <charset val="1"/>
          </rPr>
          <t>Atividades indicadas nesta coluna, serão inseridas na planilha de cada mês, na data correta.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C3" authorId="0" shapeId="0">
      <text>
        <r>
          <rPr>
            <b/>
            <sz val="8"/>
            <color indexed="81"/>
            <rFont val="Tahoma"/>
            <family val="2"/>
          </rPr>
          <t>FERIADO NACIONAL:
1º DE JANEIRO
Confraternização Universal</t>
        </r>
      </text>
    </comment>
    <comment ref="C4" authorId="1" shapeId="0">
      <text>
        <r>
          <rPr>
            <b/>
            <sz val="8"/>
            <color indexed="81"/>
            <rFont val="Tahoma"/>
            <family val="2"/>
          </rPr>
          <t>Falecimento de B-P, (1941) no Quênia.</t>
        </r>
      </text>
    </comment>
    <comment ref="G8" authorId="0" shapeId="0">
      <text>
        <r>
          <rPr>
            <b/>
            <sz val="8"/>
            <color indexed="81"/>
            <rFont val="Tahoma"/>
            <family val="2"/>
          </rPr>
          <t>PONTO FACULTATIVO:
(móvel) 9 DE FEVEREIRO
Carnaval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0" authorId="1" shapeId="0">
      <text>
        <r>
          <rPr>
            <b/>
            <sz val="8"/>
            <color indexed="81"/>
            <rFont val="Tahoma"/>
            <family val="2"/>
          </rPr>
          <t>Nascimento de B-P,
(1857) em Londres.</t>
        </r>
      </text>
    </comment>
    <comment ref="C15" authorId="0" shapeId="0">
      <text>
        <r>
          <rPr>
            <b/>
            <sz val="8"/>
            <color indexed="81"/>
            <rFont val="Tahoma"/>
            <family val="2"/>
          </rPr>
          <t>FERIADO NACIONAL:
(móvel) 25 DE MARÇO
Sexta-feira da Paixão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5" authorId="1" shapeId="0">
      <text>
        <r>
          <rPr>
            <b/>
            <sz val="8"/>
            <color indexed="81"/>
            <rFont val="Tahoma"/>
            <family val="2"/>
          </rPr>
          <t>Páscoa</t>
        </r>
      </text>
    </comment>
    <comment ref="B19" authorId="0" shapeId="0">
      <text>
        <r>
          <rPr>
            <b/>
            <sz val="8"/>
            <color indexed="81"/>
            <rFont val="Tahoma"/>
            <family val="2"/>
          </rPr>
          <t>FERIADO NACIONAL: 
 21 DE ABRIL
Tiradentes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9" authorId="1" shapeId="0">
      <text>
        <r>
          <rPr>
            <b/>
            <sz val="8"/>
            <color indexed="81"/>
            <rFont val="Tahoma"/>
            <family val="2"/>
          </rPr>
          <t>Dia do Escoteiro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0" authorId="1" shapeId="0">
      <text>
        <r>
          <rPr>
            <b/>
            <sz val="8"/>
            <color indexed="81"/>
            <rFont val="Tahoma"/>
            <family val="2"/>
          </rPr>
          <t>Dia do Escoteiro do Ar</t>
        </r>
      </text>
    </comment>
    <comment ref="E20" authorId="0" shapeId="0">
      <text>
        <r>
          <rPr>
            <b/>
            <sz val="8"/>
            <color indexed="81"/>
            <rFont val="Tahoma"/>
            <family val="2"/>
          </rPr>
          <t>FERIADO NACIONAL:
1º DE MAIO
Dia do Trabalho</t>
        </r>
      </text>
    </comment>
    <comment ref="E21" authorId="0" shapeId="0">
      <text>
        <r>
          <rPr>
            <b/>
            <sz val="8"/>
            <color indexed="81"/>
            <rFont val="Tahoma"/>
            <family val="2"/>
          </rPr>
          <t>2º domingo de maio
Dia das Mães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4" authorId="0" shapeId="0">
      <text>
        <r>
          <rPr>
            <b/>
            <sz val="8"/>
            <color indexed="81"/>
            <rFont val="Tahoma"/>
            <family val="2"/>
          </rPr>
          <t>FERIADO NACIONAL: 
(móvel) 26 DE ABRIL
Corpus ChristiL</t>
        </r>
      </text>
    </comment>
    <comment ref="F24" authorId="1" shapeId="0">
      <text>
        <r>
          <rPr>
            <b/>
            <sz val="8"/>
            <color indexed="81"/>
            <rFont val="Tahoma"/>
            <family val="2"/>
          </rPr>
          <t>Dia da Bandeirante</t>
        </r>
      </text>
    </comment>
    <comment ref="D26" authorId="1" shapeId="0">
      <text>
        <r>
          <rPr>
            <b/>
            <sz val="8"/>
            <color indexed="81"/>
            <rFont val="Tahoma"/>
            <family val="2"/>
          </rPr>
          <t>Dia do Escoteiro do Mar</t>
        </r>
      </text>
    </comment>
    <comment ref="D27" authorId="1" shapeId="0">
      <text>
        <r>
          <rPr>
            <b/>
            <sz val="8"/>
            <color indexed="81"/>
            <rFont val="Tahoma"/>
            <family val="2"/>
          </rPr>
          <t>Dia do Sênior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8" authorId="1" shapeId="0">
      <text>
        <r>
          <rPr>
            <b/>
            <sz val="8"/>
            <color indexed="81"/>
            <rFont val="Tahoma"/>
            <family val="2"/>
          </rPr>
          <t>Dia do Pioneiro</t>
        </r>
      </text>
    </comment>
    <comment ref="D30" authorId="0" shapeId="0">
      <text>
        <r>
          <rPr>
            <b/>
            <sz val="8"/>
            <color indexed="81"/>
            <rFont val="Tahoma"/>
            <family val="2"/>
          </rPr>
          <t>FERIADO PAULISTA:
9 DE JULHO
Soldado Constitucionalista</t>
        </r>
      </text>
    </comment>
    <comment ref="F33" authorId="1" shapeId="0">
      <text>
        <r>
          <rPr>
            <b/>
            <sz val="8"/>
            <color indexed="81"/>
            <rFont val="Tahoma"/>
            <family val="2"/>
          </rPr>
          <t>Dia do Escotismo</t>
        </r>
      </text>
    </comment>
    <comment ref="D34" authorId="1" shapeId="0">
      <text>
        <r>
          <rPr>
            <b/>
            <sz val="8"/>
            <color indexed="81"/>
            <rFont val="Tahoma"/>
            <family val="2"/>
          </rPr>
          <t>Dia do Chefe Escoteiro</t>
        </r>
      </text>
    </comment>
    <comment ref="E35" authorId="0" shapeId="0">
      <text>
        <r>
          <rPr>
            <b/>
            <sz val="8"/>
            <color indexed="81"/>
            <rFont val="Tahoma"/>
            <family val="2"/>
          </rPr>
          <t>2º domingo de Agosto
Dia dos Pais</t>
        </r>
      </text>
    </comment>
    <comment ref="D36" authorId="0" shapeId="0">
      <text>
        <r>
          <rPr>
            <b/>
            <sz val="8"/>
            <color indexed="81"/>
            <rFont val="Tahoma"/>
            <family val="2"/>
          </rPr>
          <t>FERIADO LOCAL:
20 DE AGOSTO
Aniv. S.B.Campo</t>
        </r>
      </text>
    </comment>
    <comment ref="H38" authorId="0" shapeId="0">
      <text>
        <r>
          <rPr>
            <b/>
            <sz val="8"/>
            <color indexed="81"/>
            <rFont val="Tahoma"/>
            <family val="2"/>
          </rPr>
          <t>FERIADO NACIONAL:
7 DE SETEMBRO
Independência</t>
        </r>
      </text>
    </comment>
    <comment ref="G42" authorId="1" shapeId="0">
      <text>
        <r>
          <rPr>
            <b/>
            <sz val="8"/>
            <color indexed="81"/>
            <rFont val="Tahoma"/>
            <family val="2"/>
          </rPr>
          <t>Dia do Lobinho</t>
        </r>
      </text>
    </comment>
    <comment ref="H43" authorId="0" shapeId="0">
      <text>
        <r>
          <rPr>
            <b/>
            <sz val="8"/>
            <color indexed="81"/>
            <rFont val="Tahoma"/>
            <family val="2"/>
          </rPr>
          <t>FERIADO NACIONAL:
12 DE OUTUBRO
Nossa Senhora Aparecida</t>
        </r>
      </text>
    </comment>
    <comment ref="C46" authorId="0" shapeId="0">
      <text>
        <r>
          <rPr>
            <b/>
            <sz val="8"/>
            <color indexed="81"/>
            <rFont val="Tahoma"/>
            <family val="2"/>
          </rPr>
          <t>PONTO FACULTATIVO:
28 DE OUTUBRO
Dia do Funcionário Público</t>
        </r>
      </text>
    </comment>
    <comment ref="H46" authorId="0" shapeId="0">
      <text>
        <r>
          <rPr>
            <b/>
            <sz val="8"/>
            <color indexed="81"/>
            <rFont val="Tahoma"/>
            <family val="2"/>
          </rPr>
          <t>FERIADO NACIONAL:
2 DE NOVEMBRO
Finados</t>
        </r>
      </text>
    </comment>
    <comment ref="E47" authorId="1" shapeId="0">
      <text>
        <r>
          <rPr>
            <b/>
            <sz val="8"/>
            <color indexed="81"/>
            <rFont val="Tahoma"/>
            <family val="2"/>
          </rPr>
          <t>Fundação da UEB (1924)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8" authorId="0" shapeId="0">
      <text>
        <r>
          <rPr>
            <b/>
            <sz val="8"/>
            <color indexed="81"/>
            <rFont val="Tahoma"/>
            <family val="2"/>
          </rPr>
          <t>FERIADO NACIONAL:
15 DE NOVEMBRO
República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9" authorId="1" shapeId="0">
      <text>
        <r>
          <rPr>
            <b/>
            <sz val="8"/>
            <color indexed="81"/>
            <rFont val="Tahoma"/>
            <family val="2"/>
          </rPr>
          <t>Feriado Local:
20 DE NOVEMBRO
Dia da Consciência Negra</t>
        </r>
      </text>
    </comment>
    <comment ref="E54" authorId="0" shapeId="0">
      <text>
        <r>
          <rPr>
            <b/>
            <sz val="8"/>
            <color indexed="81"/>
            <rFont val="Tahoma"/>
            <family val="2"/>
          </rPr>
          <t>FERIADO NACIONAL:
25 DE DEZEMBRO
Natal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55" authorId="0" shapeId="0">
      <text>
        <r>
          <rPr>
            <b/>
            <sz val="8"/>
            <color indexed="81"/>
            <rFont val="Tahoma"/>
            <family val="2"/>
          </rPr>
          <t>FERIADO NACIONAL:
1º DE JANEIRO
Confraternização Universal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Paulo Cabello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Personalizado na célula A1 da aba ANO</t>
        </r>
        <r>
          <rPr>
            <sz val="9"/>
            <color indexed="81"/>
            <rFont val="Segoe UI"/>
            <charset val="1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Paulo Cabello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Personalizado na célula A1 da aba ANO</t>
        </r>
        <r>
          <rPr>
            <sz val="9"/>
            <color indexed="81"/>
            <rFont val="Segoe UI"/>
            <charset val="1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Paulo Cabello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Personalizado na célula A1 da aba ANO</t>
        </r>
        <r>
          <rPr>
            <sz val="9"/>
            <color indexed="81"/>
            <rFont val="Segoe UI"/>
            <charset val="1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Paulo Cabello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Personalizado na célula A1 da aba ANO</t>
        </r>
        <r>
          <rPr>
            <sz val="9"/>
            <color indexed="81"/>
            <rFont val="Segoe UI"/>
            <charset val="1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Paulo Cabello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Personalizado na célula A1 da aba ANO</t>
        </r>
      </text>
    </comment>
  </commentList>
</comments>
</file>

<file path=xl/comments3.xml><?xml version="1.0" encoding="utf-8"?>
<comments xmlns="http://schemas.openxmlformats.org/spreadsheetml/2006/main">
  <authors>
    <author>Paulo Cabello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Personalizado na célula A1 da aba ANO</t>
        </r>
      </text>
    </comment>
  </commentList>
</comments>
</file>

<file path=xl/comments4.xml><?xml version="1.0" encoding="utf-8"?>
<comments xmlns="http://schemas.openxmlformats.org/spreadsheetml/2006/main">
  <authors>
    <author>Paulo Cabello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Personalizado na célula A1 da aba ANO</t>
        </r>
        <r>
          <rPr>
            <sz val="9"/>
            <color indexed="81"/>
            <rFont val="Segoe UI"/>
            <charset val="1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Paulo Cabello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Personalizado na célula A1 da aba ANO</t>
        </r>
      </text>
    </comment>
  </commentList>
</comments>
</file>

<file path=xl/comments6.xml><?xml version="1.0" encoding="utf-8"?>
<comments xmlns="http://schemas.openxmlformats.org/spreadsheetml/2006/main">
  <authors>
    <author>Paulo Cabello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Personalizado na célula A1 da aba ANO</t>
        </r>
        <r>
          <rPr>
            <sz val="9"/>
            <color indexed="81"/>
            <rFont val="Segoe UI"/>
            <charset val="1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Paulo Cabello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Personalizado na célula A1 da aba ANO</t>
        </r>
        <r>
          <rPr>
            <sz val="9"/>
            <color indexed="81"/>
            <rFont val="Segoe UI"/>
            <charset val="1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Paulo Cabello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Personalizado na célula A1 da aba ANO</t>
        </r>
        <r>
          <rPr>
            <sz val="9"/>
            <color indexed="81"/>
            <rFont val="Segoe UI"/>
            <charset val="1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Paulo Cabello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Personalizado na célula A1 da aba ANO</t>
        </r>
        <r>
          <rPr>
            <sz val="9"/>
            <color indexed="81"/>
            <rFont val="Segoe UI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<sst xmlns="http://schemas.openxmlformats.org/spreadsheetml/2006/main" count="845" uniqueCount="198">
  <si>
    <t>Domingo</t>
  </si>
  <si>
    <t>Segunda-feira</t>
  </si>
  <si>
    <t>Terça-feira</t>
  </si>
  <si>
    <t>Quarta-feira</t>
  </si>
  <si>
    <t>Quinta-feira</t>
  </si>
  <si>
    <t>Sexta-feira</t>
  </si>
  <si>
    <t>Sábado</t>
  </si>
  <si>
    <t/>
  </si>
  <si>
    <t>Confratern. Universal</t>
  </si>
  <si>
    <t>Falecimento de B-P. (1941)</t>
  </si>
  <si>
    <t>Carnaval (Facultativo)</t>
  </si>
  <si>
    <t>Nascimento de B-P. (1857)</t>
  </si>
  <si>
    <t>Dia Internac. da Mulher</t>
  </si>
  <si>
    <t>Domingo de Ramos</t>
  </si>
  <si>
    <t>Paixão de Cristo</t>
  </si>
  <si>
    <t>Sábado de Aleluia</t>
  </si>
  <si>
    <t>Páscoa</t>
  </si>
  <si>
    <t>Tiradentes</t>
  </si>
  <si>
    <t>Dia do Escoteiro</t>
  </si>
  <si>
    <t>Dia do Trabalho</t>
  </si>
  <si>
    <t>Dia das Mães</t>
  </si>
  <si>
    <t>Corpus Christi</t>
  </si>
  <si>
    <t>Dia da Bandeirante</t>
  </si>
  <si>
    <t>Dia dos Namorados</t>
  </si>
  <si>
    <t>Dia do Pioneiro</t>
  </si>
  <si>
    <t>Revol. Const. São Paulo</t>
  </si>
  <si>
    <t>Dia do Chefe Escoteiro</t>
  </si>
  <si>
    <t>Dia da Sênior</t>
  </si>
  <si>
    <t>Dia dos Pais</t>
  </si>
  <si>
    <t>Fund. cidade SBCampo</t>
  </si>
  <si>
    <t>Independ. do Brasil</t>
  </si>
  <si>
    <t>Dia da Secretária</t>
  </si>
  <si>
    <t>Eleição1ºturno (se houver)</t>
  </si>
  <si>
    <t>Dia do Lobinho</t>
  </si>
  <si>
    <t>N. S. da Aparecida</t>
  </si>
  <si>
    <t>Eleição2ºturno (se houver)</t>
  </si>
  <si>
    <t>Finados</t>
  </si>
  <si>
    <t>Proclamação da República</t>
  </si>
  <si>
    <t>Natal</t>
  </si>
  <si>
    <t xml:space="preserve">impresso em: </t>
  </si>
  <si>
    <t>5ª</t>
  </si>
  <si>
    <t>6ª</t>
  </si>
  <si>
    <t>S</t>
  </si>
  <si>
    <t>D</t>
  </si>
  <si>
    <t>2ª</t>
  </si>
  <si>
    <t>3ª</t>
  </si>
  <si>
    <t>4ª</t>
  </si>
  <si>
    <t xml:space="preserve">GRUPO </t>
  </si>
  <si>
    <t>ESCOTEIRO</t>
  </si>
  <si>
    <t>SÊNIOR</t>
  </si>
  <si>
    <t>PIONEIRO</t>
  </si>
  <si>
    <t>EVENTOS: [N]acional, [R]egional, [D]istrital</t>
  </si>
  <si>
    <t>COMEMORAÇÕES</t>
  </si>
  <si>
    <t>J</t>
  </si>
  <si>
    <t>FE</t>
  </si>
  <si>
    <t>01 Confraternização Universal</t>
  </si>
  <si>
    <t xml:space="preserve"> </t>
  </si>
  <si>
    <t>A</t>
  </si>
  <si>
    <t>06 de Reis; 08 Falecimento de B-P. (1941 em Nieri, Quênia)</t>
  </si>
  <si>
    <t>N</t>
  </si>
  <si>
    <t>24 Constituição</t>
  </si>
  <si>
    <t>F</t>
  </si>
  <si>
    <t>E</t>
  </si>
  <si>
    <t>V</t>
  </si>
  <si>
    <t>RE(P/D)</t>
  </si>
  <si>
    <t>M</t>
  </si>
  <si>
    <t>RE(L) FlorDeLis1 As.Gr.</t>
  </si>
  <si>
    <r>
      <rPr>
        <sz val="10"/>
        <rFont val="Arial"/>
        <family val="2"/>
      </rPr>
      <t xml:space="preserve">RN </t>
    </r>
    <r>
      <rPr>
        <sz val="8"/>
        <rFont val="Arial"/>
        <family val="2"/>
      </rPr>
      <t>FlorDeLis2 Convoca As.GE</t>
    </r>
  </si>
  <si>
    <t>R</t>
  </si>
  <si>
    <t>RN FlorDeLis3</t>
  </si>
  <si>
    <t>RN</t>
  </si>
  <si>
    <t>01 Mentira</t>
  </si>
  <si>
    <t>B</t>
  </si>
  <si>
    <t>28 Dia do Escoteiro do Ar e Educação; 01 Trabalho</t>
  </si>
  <si>
    <t>I</t>
  </si>
  <si>
    <t>U</t>
  </si>
  <si>
    <t>L</t>
  </si>
  <si>
    <t>05 Saúde; 06 Chefe Escoteiro</t>
  </si>
  <si>
    <t>G</t>
  </si>
  <si>
    <t>O</t>
  </si>
  <si>
    <t>T</t>
  </si>
  <si>
    <t xml:space="preserve">1-2[R]CTR Esc, CEJ-II e CTR Sen, CEJ-I </t>
  </si>
  <si>
    <t>8-9[R]CP, CEJ-I</t>
  </si>
  <si>
    <t>Z</t>
  </si>
  <si>
    <t>16[R] Confraternização, CEJ-I</t>
  </si>
  <si>
    <t>janeiro/2013 [N]14º JanPan(Colombia)</t>
  </si>
  <si>
    <t>LEGENDA:</t>
  </si>
  <si>
    <t xml:space="preserve"> Feriado Nacional</t>
  </si>
  <si>
    <t>ABREVIATURAS:</t>
  </si>
  <si>
    <t>RN  Reun. Normal (2hs)</t>
  </si>
  <si>
    <t>SR  Sem Reunião (feriado)</t>
  </si>
  <si>
    <t xml:space="preserve"> Feriado local</t>
  </si>
  <si>
    <r>
      <t xml:space="preserve">RE  Reun. Especial </t>
    </r>
    <r>
      <rPr>
        <sz val="7"/>
        <rFont val="Arial"/>
        <family val="2"/>
      </rPr>
      <t>(14h-17h)</t>
    </r>
  </si>
  <si>
    <t>FE  Férias</t>
  </si>
  <si>
    <t>CP Curso Preliminar          CT Curso Técnico            Comem. Comemoração</t>
  </si>
  <si>
    <t xml:space="preserve"> Emenda de Feriado</t>
  </si>
  <si>
    <t>RD  Reun. Diretoria</t>
  </si>
  <si>
    <t>ACT  Acampamento de Tropa</t>
  </si>
  <si>
    <t>CB Curso Básico                CA Curso Avançado       Sem.Seminário</t>
  </si>
  <si>
    <t xml:space="preserve"> Comemoração Escoteira</t>
  </si>
  <si>
    <t>clique e confira o CALENDÁRIO ANUAL no site da UEB - DBN</t>
  </si>
  <si>
    <t>ainda não publicado</t>
  </si>
  <si>
    <t xml:space="preserve"> 22 Nascimento de B-P. (1857, em Londres, Inglaterra)</t>
  </si>
  <si>
    <t>09 Carnaval</t>
  </si>
  <si>
    <t>SR 27 Páscoa</t>
  </si>
  <si>
    <t>08 Mulher</t>
  </si>
  <si>
    <t>19 Bibliotecário</t>
  </si>
  <si>
    <t>11 Turismo; 15 Circo</t>
  </si>
  <si>
    <t>25 Paixão; 27 Páscoa</t>
  </si>
  <si>
    <t>12 Internacional da Juventude</t>
  </si>
  <si>
    <t>14 Pan-americanismo; 15 Conservacionismo; 19 Índio</t>
  </si>
  <si>
    <t>05 Expedicionários e Comunicações; Oftalmologista; 08 das Mães</t>
  </si>
  <si>
    <t>21 Tiradentes; 22 Descobrimento; 23 do Escoteiro e da Metereologia</t>
  </si>
  <si>
    <t>12 Enfermeiro; 13 Libertação dos Escravos; 17 Telecomunicações</t>
  </si>
  <si>
    <t>24 do Telegrafista</t>
  </si>
  <si>
    <t>05 do Meio Ambiente</t>
  </si>
  <si>
    <t>26 Corpus Christi; 30 da Bandeirante</t>
  </si>
  <si>
    <t>11 do Escoteiro do Mar; 12 do Correio Aéreo Nac.; 14 101ºAniv.Escot.no Brasil;</t>
  </si>
  <si>
    <t>18 do Sênior</t>
  </si>
  <si>
    <t>29 do Pioneiro</t>
  </si>
  <si>
    <t>01 Dia do Hospital; 02 Bombeiro</t>
  </si>
  <si>
    <t>25 Escritor e Motorista</t>
  </si>
  <si>
    <t>19 Caridade; 20 do Amigo</t>
  </si>
  <si>
    <t>29 Agricultura; 01 do Escotismo e do Selo</t>
  </si>
  <si>
    <t>11 Estudante, Advogado e Garçom13 da Bandeirante; 14 dos Pais</t>
  </si>
  <si>
    <t>19 Fotografia; 20 Aniversário da cidade (FERIADO EM SÃO BERNARDO); 24 Artistas</t>
  </si>
  <si>
    <t>25 Soldado; 31 Nutricionista</t>
  </si>
  <si>
    <t>06 Alfaiate; 07 Independência</t>
  </si>
  <si>
    <t>18 Símbolos Nacionais</t>
  </si>
  <si>
    <t>12 Na. Sra. Aparecida, Crianças, Mar e América</t>
  </si>
  <si>
    <t xml:space="preserve">15 Professor; 18 Médico; </t>
  </si>
  <si>
    <t xml:space="preserve">21 Árvore; 22 Juventude; 23 Primavera e da Aviação; 24 ONU; 25 do Rádio e da Saúde Dentária </t>
  </si>
  <si>
    <t xml:space="preserve"> 04 Fund.da UEB(1924); 05 Cinema, Cult.e Ciência </t>
  </si>
  <si>
    <t>28 Funcionário Público; 29 Livro; 01 Todos Santos; 02 Finados, Radioam.e Inventor</t>
  </si>
  <si>
    <t>14 do Bandeirante e criação da Região SP (1914); 15 República</t>
  </si>
  <si>
    <t>19 Bandeira; 20 Conc.Negra; 21 Homeopatia; 22 Livro e Música</t>
  </si>
  <si>
    <t>29 Fundação do Escotismo em SP (1914); 01 Imigrante; 02 Samba</t>
  </si>
  <si>
    <t>08 Família; 10 Decl. dos Direitos Humanos; 12 Engenheiro; 13 Cego e Marinheiro</t>
  </si>
  <si>
    <t>24 Órfão e Atleta; 25 Natal; 26 Lembrança</t>
  </si>
  <si>
    <t>15 Jornaleiro; 21 Atleta</t>
  </si>
  <si>
    <t>21-24[N]Ajuri Nacional dos Escoteiros do Mar, Antonina/PR</t>
  </si>
  <si>
    <t>20-21[N]ENAMAR Encontro Nacional da Modalidade do Mar; [R]Encontro Reg.Formadores</t>
  </si>
  <si>
    <t>9-10[R]Indaba Reg.do Mar; 11[G]Enviar dados Grupo Escoteiro Padrão; 12[N] Resultado do GE Padrão</t>
  </si>
  <si>
    <t>16-17[R]Indaba Reg. Do Ar</t>
  </si>
  <si>
    <t>6[N]Resultado Premio AurélioAzevedo Marques</t>
  </si>
  <si>
    <t>28[R]Encontrão Escoteiro, Itupeva/SP; 28[G] entrega balanço do GE à Região</t>
  </si>
  <si>
    <t>13-14[R] Seminário p/Comissários Distritais;14[R] ERERE</t>
  </si>
  <si>
    <t>20[R]Encontro Coord.Distr. Sênior e Encontro de Radioescotismo, CEJ; 31[N] Parecer da Comissão Fiscal Nac.</t>
  </si>
  <si>
    <t>23-30[N]Rede Debate  da Rede Nacional de Jovens(descentr.)</t>
  </si>
  <si>
    <t>PLANEJAMENTO  ANUAL  DE  2.016       v.1</t>
  </si>
  <si>
    <t>9-10[R]CT Tecn.Campo1 e CT Liv.Jangal, CEJ; 15-17[N] Conc.Radioamadores; 17[N]Romaria Esc. (Aparecida/SP)</t>
  </si>
  <si>
    <t>2-3[R] CT R.Sênior e R.Pioneiro, CEJ e CEI</t>
  </si>
  <si>
    <t>10[R] Remeter Balanço e Relat.Reg.ativ.comun.ao EN; 12-13 [R]Assembleia Regional, SCSul/SP</t>
  </si>
  <si>
    <t>16-17[R]CT Tecn.Campo2, CEJ; [R]CB Dir.Inst, CEI; [R] Seminário p/Assist.Relig.Católicos, SP/SP</t>
  </si>
  <si>
    <t>30-1 [N] Grande Jogo Aéreo; [R] 3º Encontro de Comunicação Escoteira; [R] CB Sênior e Pioneiro, CEJ</t>
  </si>
  <si>
    <t>21-23[N] 22ºCongresso Escoteiro/ 21ºFórum de Jovens Líderes/ Encontro de Formadores, Campo Grande/MS</t>
  </si>
  <si>
    <t>14-15[R]Seminário para Formadores; [R] Congresso Reg.e Indaba Pioneiro, SP; 15[R] CT Radioescotismo CEJ</t>
  </si>
  <si>
    <t>21-22[R]CT Espiritualidade, (a/def.); [R] CAAR jovem, SP</t>
  </si>
  <si>
    <t>5 [R] iício 3ºMUTEP Escotismo p/todos (descentr.); 5-6 [R] Interclãs, Santos/SP; 5-6 CTR Lob CEJ e CTR Esc CEI</t>
  </si>
  <si>
    <t>11-12[R]CA Sênior e CA Lob.(1ªparte), a.def.; 07-09[N] 1º ENEC</t>
  </si>
  <si>
    <t>4-5[R]CA Dir.Inst. e CA Escot.(1ªparte), a.def.; 4[N] início 25º Mutirão Nac. Ação Ecológica</t>
  </si>
  <si>
    <t>18-19[R]CA Dir.Inst. e CA Escot.(2ªparte), a.def.; [R]5º Scout's Field Day (Divulga Radiamadorismo); Zap Zap Sênior (Desafio Intelectual); [N]1º Encontro da Patrulha Baden Powell - 35 anos (19/06/1981)</t>
  </si>
  <si>
    <t>25-26[R]CA Sênior e CA Lob.(2ªparte), a.def.; [R]Pré-Vigília Pio, Distritos/SP; 26[R] fim da1ª Gincana Mod.do Ar</t>
  </si>
  <si>
    <t>26-29[N]Curso Formadores 1e2, RS; 26-29[N] Aerocampo(1ªdata) e JângalCamp, Valinhos/SP; 26[N] fim 3º MUTEP</t>
  </si>
  <si>
    <t>16-21[N] Aventura Senior, Aracruz/ES; 16-17[R]CT Mar 2ª Parte (a definir); 17[N] fim 25º MUTECO</t>
  </si>
  <si>
    <t>08 Panificador; 09 Revolução Constitucionalista (FERIADO PAULISTA)</t>
  </si>
  <si>
    <t>7[R]Comemoração Revolução Cosntitucionalista (descentr.)</t>
  </si>
  <si>
    <t>23-24[R] 3º Encontrinho de Jovens Líderes, Sorocaba/SP</t>
  </si>
  <si>
    <t>31[N] Divulgação Calendário Nacional 2017 para Regiões Escoteiras</t>
  </si>
  <si>
    <t>6[R]Jantar Festivo, CEI</t>
  </si>
  <si>
    <t>13-14[R] CT R Lob e R.Escot., CEJ;  [R] CQWS Echolink</t>
  </si>
  <si>
    <t>20-21[R] CT R Sênior e R Pion, CEJ; [R] CATAR Chefes (a definir); 20[R] Oficina Mod. Mar; [R] final Olimpíada Escot.</t>
  </si>
  <si>
    <t xml:space="preserve">27-28[R]  CT Técnicas de Campo 1 e CT Interpr.do Livro da Jângal; CEJ; [R] 1ª Capacitação Mensageiros da Paz </t>
  </si>
  <si>
    <t>3[R] DRACOPIO (Início de Atividades); 4[R]Indaba Sênior (a definir); [R] CT Técn.Campo 2 e CT Vivência Pion, CEJ</t>
  </si>
  <si>
    <t>7[R] Comemorações da Independência; 10-11[R]CB Lob. e  CB Esc., CEJ</t>
  </si>
  <si>
    <t>17[N] 18º Mutirão de Ação Comum.(Início de Ativ.) ; 17-18[R] Mutirão Pion. e [N] 1º Encontro de Gestão p/Dirig.</t>
  </si>
  <si>
    <t xml:space="preserve">24-25[R]CB Dir.Inst., CEJ; [N] Encontro Comunicação; [N] Grande Jogo Naval; 30[N] Remeter Calend.Reg.2017 p/GE </t>
  </si>
  <si>
    <t>12-15[N] Aerocamp (2ª op.); 14-16[N] 59º JOTA e 20º JOTI; 23-24[R]Grande Jogo Naval, ?/?</t>
  </si>
  <si>
    <t>8-9[N]Simpósio Inter-Religioso e Encontro Escotista R.Norte, ?/?; 9[N] CT Radioescotismo, CEJ; 8-9[R] Seminário Formadores, Litoral/SP; 8-9[R] CA Lob.(1ª parte), ?/?</t>
  </si>
  <si>
    <t>30[N] Eleições municipais 2ºturno; 31-4[N]2º Rede Debate RNJL, descentr.; 30[R]  relatar DRACOPIO, Distritos/SP</t>
  </si>
  <si>
    <t>08 Alfabetização; 09 Veterinário; 10 Imprensa; 13 Agrônomo</t>
  </si>
  <si>
    <t>25 Ação de Graças e Doador de Sangue; 28 Soldado Desconhecido; 29 Fund. da ABE</t>
  </si>
  <si>
    <t>2[N] Eleições municipais 1ºturno</t>
  </si>
  <si>
    <t>30 Bíblia, Secretária e Bruxas; 03 Dentista; 04 Lobinho; 05 Aves e Nasc.de Aldo Chioratto(1922)</t>
  </si>
  <si>
    <t xml:space="preserve"> 22-23[R]CA Lob 2ªp, ?/? e CA Escoteiro e Dir.Inst  1ªp, ?/?;  22[N]Reun. Cons. Consultivo,?/?; 22[N] 18º Mutirão de Ação Comum.(Final de Ativ.); 23[R]DRACOPIO (Final de Atividades), Distritos/SP</t>
  </si>
  <si>
    <t>5-6[R]CA Escoteiro e Dir.Inst 2ªp., ?/SP</t>
  </si>
  <si>
    <t>26-27[R] CA Sênior e Pion.2ªp, ?/SP; 30[R] Entrega de Calendarios Distr.2017 à Região</t>
  </si>
  <si>
    <t>12-13[R] CA Sênior e Pion.1ªp, ?/SP; 12-14[R] Indaba Centenário do Lobismo, SP/SP; 12-15[R] Desafio Sênior XTERRA: Mountain Bike + Trilhas, ?/SP; [N] Encontro Nacional de Jovens Líderes, Manaus/AM</t>
  </si>
  <si>
    <t>19-20[N]Reunião do CAN, ?/BR</t>
  </si>
  <si>
    <t xml:space="preserve">          clique e confira esta AGENDA 2016, no site da região São Paulo</t>
  </si>
  <si>
    <t>LOBINHO</t>
  </si>
  <si>
    <t xml:space="preserve"> 968º SP Grupo Escoteiro Nome - Cidade/SP</t>
  </si>
  <si>
    <t>Passeio Ciclistico</t>
  </si>
  <si>
    <t>Sessão de Cinema</t>
  </si>
  <si>
    <t>SR 09 Carnaval</t>
  </si>
  <si>
    <t>Comemora B-P</t>
  </si>
  <si>
    <t xml:space="preserve">Vígilia </t>
  </si>
  <si>
    <t>RE Lanchonete DN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</si>
</sst>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mm\ \•\ yyyy"/>
    <numFmt numFmtId="165" formatCode=";;;"/>
    <numFmt numFmtId="166" formatCode="d;;;"/>
  </numFmts>
  <fonts count="34">
    <font>
      <sz val="11"/>
      <color theme="1"/>
      <name val="Calibri"/>
      <family val="2"/>
      <scheme val="minor"/>
    </font>
    <font>
      <sz val="8"/>
      <name val="Tahoma"/>
      <family val="2"/>
    </font>
    <font>
      <b/>
      <sz val="12"/>
      <color indexed="22"/>
      <name val="Tahoma"/>
      <family val="2"/>
    </font>
    <font>
      <b/>
      <sz val="12"/>
      <color indexed="9"/>
      <name val="Tahoma"/>
      <family val="2"/>
    </font>
    <font>
      <sz val="8"/>
      <color indexed="10"/>
      <name val="Tahoma"/>
      <family val="2"/>
    </font>
    <font>
      <b/>
      <sz val="18"/>
      <color indexed="23"/>
      <name val="Tahoma"/>
      <family val="2"/>
    </font>
    <font>
      <b/>
      <sz val="18"/>
      <name val="Tahoma"/>
      <family val="2"/>
    </font>
    <font>
      <sz val="10"/>
      <name val="Arial"/>
      <family val="2"/>
    </font>
    <font>
      <i/>
      <sz val="14"/>
      <name val="Brush Script MT"/>
      <family val="4"/>
    </font>
    <font>
      <sz val="8"/>
      <name val="Arial"/>
      <family val="2"/>
    </font>
    <font>
      <b/>
      <sz val="14"/>
      <color indexed="12"/>
      <name val="Tahoma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u/>
      <sz val="7"/>
      <name val="Arial"/>
      <family val="2"/>
    </font>
    <font>
      <sz val="9"/>
      <name val="Arial"/>
      <family val="2"/>
    </font>
    <font>
      <b/>
      <u/>
      <sz val="8"/>
      <name val="Arial"/>
      <family val="2"/>
    </font>
    <font>
      <sz val="7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48"/>
      <name val="Arial"/>
      <family val="2"/>
    </font>
    <font>
      <b/>
      <sz val="18"/>
      <color rgb="FF002060"/>
      <name val="Tahoma"/>
      <family val="2"/>
    </font>
    <font>
      <b/>
      <sz val="14"/>
      <color rgb="FF002060"/>
      <name val="Tahoma"/>
      <family val="2"/>
    </font>
    <font>
      <sz val="8"/>
      <color rgb="FF002060"/>
      <name val="Tahoma"/>
      <family val="2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b/>
      <sz val="14"/>
      <color rgb="FF0000FF"/>
      <name val="Tahoma"/>
      <family val="2"/>
    </font>
    <font>
      <b/>
      <sz val="11"/>
      <color rgb="FF0000FF"/>
      <name val="Arial"/>
      <family val="2"/>
    </font>
    <font>
      <sz val="10"/>
      <color rgb="FF0000FF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8"/>
        <bgColor indexed="38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47"/>
        <bgColor indexed="64"/>
      </patternFill>
    </fill>
  </fills>
  <borders count="55">
    <border>
      <left/>
      <right/>
      <top/>
      <bottom/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medium">
        <color indexed="23"/>
      </left>
      <right/>
      <top style="medium">
        <color indexed="23"/>
      </top>
      <bottom/>
      <diagonal/>
    </border>
    <border>
      <left/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/>
      <top/>
      <bottom style="medium">
        <color indexed="23"/>
      </bottom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13" fillId="0" borderId="0"/>
  </cellStyleXfs>
  <cellXfs count="184">
    <xf numFmtId="0" fontId="0" fillId="0" borderId="0" xfId="0"/>
    <xf numFmtId="0" fontId="1" fillId="0" borderId="0" xfId="0" applyFont="1" applyFill="1" applyAlignment="1">
      <alignment horizontal="centerContinuous"/>
    </xf>
    <xf numFmtId="165" fontId="1" fillId="0" borderId="0" xfId="0" applyNumberFormat="1" applyFont="1"/>
    <xf numFmtId="0" fontId="1" fillId="0" borderId="0" xfId="0" applyFont="1"/>
    <xf numFmtId="0" fontId="4" fillId="3" borderId="2" xfId="0" applyFont="1" applyFill="1" applyBorder="1" applyAlignment="1">
      <alignment vertical="top" wrapText="1"/>
    </xf>
    <xf numFmtId="166" fontId="5" fillId="4" borderId="3" xfId="0" applyNumberFormat="1" applyFont="1" applyFill="1" applyBorder="1" applyAlignment="1">
      <alignment horizontal="center" vertical="center"/>
    </xf>
    <xf numFmtId="0" fontId="4" fillId="5" borderId="2" xfId="0" applyFont="1" applyFill="1" applyBorder="1" applyAlignment="1">
      <alignment vertical="top" wrapText="1"/>
    </xf>
    <xf numFmtId="166" fontId="6" fillId="3" borderId="3" xfId="0" applyNumberFormat="1" applyFont="1" applyFill="1" applyBorder="1" applyAlignment="1">
      <alignment horizontal="center" vertical="center"/>
    </xf>
    <xf numFmtId="0" fontId="8" fillId="6" borderId="0" xfId="1" applyFont="1" applyFill="1" applyAlignment="1">
      <alignment horizontal="left"/>
    </xf>
    <xf numFmtId="0" fontId="7" fillId="6" borderId="0" xfId="1" applyFill="1" applyAlignment="1">
      <alignment horizontal="center"/>
    </xf>
    <xf numFmtId="0" fontId="7" fillId="6" borderId="0" xfId="1" applyFill="1"/>
    <xf numFmtId="0" fontId="9" fillId="6" borderId="0" xfId="1" applyFont="1" applyFill="1" applyAlignment="1">
      <alignment horizontal="right"/>
    </xf>
    <xf numFmtId="14" fontId="9" fillId="6" borderId="0" xfId="1" applyNumberFormat="1" applyFont="1" applyFill="1" applyAlignment="1">
      <alignment horizontal="left"/>
    </xf>
    <xf numFmtId="49" fontId="10" fillId="7" borderId="0" xfId="0" applyNumberFormat="1" applyFont="1" applyFill="1" applyAlignment="1">
      <alignment horizontal="left"/>
    </xf>
    <xf numFmtId="0" fontId="7" fillId="7" borderId="0" xfId="1" applyFill="1"/>
    <xf numFmtId="0" fontId="7" fillId="0" borderId="0" xfId="1"/>
    <xf numFmtId="0" fontId="11" fillId="6" borderId="0" xfId="1" applyFont="1" applyFill="1" applyAlignment="1">
      <alignment horizontal="center"/>
    </xf>
    <xf numFmtId="0" fontId="11" fillId="8" borderId="7" xfId="1" applyFont="1" applyFill="1" applyBorder="1" applyAlignment="1">
      <alignment horizontal="center"/>
    </xf>
    <xf numFmtId="0" fontId="11" fillId="8" borderId="8" xfId="1" applyFont="1" applyFill="1" applyBorder="1" applyAlignment="1">
      <alignment horizontal="center"/>
    </xf>
    <xf numFmtId="0" fontId="11" fillId="4" borderId="8" xfId="1" applyFont="1" applyFill="1" applyBorder="1" applyAlignment="1">
      <alignment horizontal="center"/>
    </xf>
    <xf numFmtId="0" fontId="11" fillId="9" borderId="8" xfId="1" applyFont="1" applyFill="1" applyBorder="1" applyAlignment="1">
      <alignment horizontal="center"/>
    </xf>
    <xf numFmtId="0" fontId="11" fillId="8" borderId="9" xfId="1" applyFont="1" applyFill="1" applyBorder="1" applyAlignment="1">
      <alignment horizontal="center"/>
    </xf>
    <xf numFmtId="0" fontId="11" fillId="10" borderId="10" xfId="1" applyFont="1" applyFill="1" applyBorder="1"/>
    <xf numFmtId="0" fontId="11" fillId="11" borderId="10" xfId="1" applyFont="1" applyFill="1" applyBorder="1"/>
    <xf numFmtId="0" fontId="11" fillId="12" borderId="10" xfId="1" applyFont="1" applyFill="1" applyBorder="1"/>
    <xf numFmtId="0" fontId="11" fillId="13" borderId="10" xfId="1" applyFont="1" applyFill="1" applyBorder="1"/>
    <xf numFmtId="0" fontId="11" fillId="14" borderId="10" xfId="1" applyFont="1" applyFill="1" applyBorder="1"/>
    <xf numFmtId="0" fontId="11" fillId="8" borderId="10" xfId="1" applyFont="1" applyFill="1" applyBorder="1"/>
    <xf numFmtId="0" fontId="11" fillId="0" borderId="10" xfId="1" applyFont="1" applyBorder="1" applyAlignment="1">
      <alignment horizontal="center"/>
    </xf>
    <xf numFmtId="0" fontId="7" fillId="0" borderId="0" xfId="1" applyAlignment="1">
      <alignment horizontal="center"/>
    </xf>
    <xf numFmtId="0" fontId="7" fillId="0" borderId="0" xfId="1" applyFont="1"/>
    <xf numFmtId="0" fontId="11" fillId="0" borderId="16" xfId="1" applyFont="1" applyBorder="1" applyAlignment="1">
      <alignment horizontal="center"/>
    </xf>
    <xf numFmtId="0" fontId="11" fillId="16" borderId="13" xfId="1" applyFont="1" applyFill="1" applyBorder="1" applyAlignment="1">
      <alignment horizontal="center"/>
    </xf>
    <xf numFmtId="0" fontId="11" fillId="0" borderId="20" xfId="1" applyFont="1" applyBorder="1" applyAlignment="1">
      <alignment horizontal="center"/>
    </xf>
    <xf numFmtId="0" fontId="11" fillId="18" borderId="13" xfId="1" applyFont="1" applyFill="1" applyBorder="1" applyAlignment="1">
      <alignment horizontal="center"/>
    </xf>
    <xf numFmtId="0" fontId="11" fillId="0" borderId="36" xfId="1" applyFont="1" applyBorder="1" applyAlignment="1">
      <alignment horizontal="center"/>
    </xf>
    <xf numFmtId="0" fontId="11" fillId="0" borderId="40" xfId="1" applyFont="1" applyBorder="1" applyAlignment="1">
      <alignment horizontal="center"/>
    </xf>
    <xf numFmtId="0" fontId="11" fillId="0" borderId="41" xfId="1" applyFont="1" applyBorder="1" applyAlignment="1">
      <alignment horizontal="center"/>
    </xf>
    <xf numFmtId="0" fontId="7" fillId="0" borderId="0" xfId="1" applyBorder="1"/>
    <xf numFmtId="0" fontId="11" fillId="10" borderId="13" xfId="1" applyFont="1" applyFill="1" applyBorder="1" applyAlignment="1">
      <alignment horizontal="center"/>
    </xf>
    <xf numFmtId="0" fontId="11" fillId="0" borderId="0" xfId="1" applyFont="1" applyAlignment="1">
      <alignment horizontal="center"/>
    </xf>
    <xf numFmtId="0" fontId="12" fillId="15" borderId="34" xfId="1" applyFont="1" applyFill="1" applyBorder="1" applyAlignment="1">
      <alignment horizontal="center"/>
    </xf>
    <xf numFmtId="0" fontId="18" fillId="0" borderId="0" xfId="1" applyFont="1" applyAlignment="1">
      <alignment horizontal="left"/>
    </xf>
    <xf numFmtId="0" fontId="7" fillId="0" borderId="0" xfId="1" applyAlignment="1">
      <alignment horizontal="left"/>
    </xf>
    <xf numFmtId="0" fontId="11" fillId="0" borderId="0" xfId="1" applyFont="1" applyBorder="1" applyAlignment="1">
      <alignment horizontal="center"/>
    </xf>
    <xf numFmtId="0" fontId="19" fillId="0" borderId="49" xfId="1" applyFont="1" applyFill="1" applyBorder="1" applyAlignment="1">
      <alignment horizontal="right"/>
    </xf>
    <xf numFmtId="0" fontId="9" fillId="0" borderId="0" xfId="1" applyFont="1" applyAlignment="1">
      <alignment horizontal="left"/>
    </xf>
    <xf numFmtId="0" fontId="19" fillId="0" borderId="49" xfId="1" applyFont="1" applyFill="1" applyBorder="1" applyAlignment="1">
      <alignment horizontal="left"/>
    </xf>
    <xf numFmtId="0" fontId="9" fillId="0" borderId="0" xfId="1" applyFont="1" applyBorder="1"/>
    <xf numFmtId="0" fontId="7" fillId="0" borderId="0" xfId="1" applyFill="1"/>
    <xf numFmtId="0" fontId="9" fillId="0" borderId="0" xfId="1" applyFont="1"/>
    <xf numFmtId="0" fontId="9" fillId="0" borderId="0" xfId="1" applyFont="1" applyFill="1"/>
    <xf numFmtId="0" fontId="9" fillId="0" borderId="0" xfId="1" applyFont="1" applyFill="1" applyBorder="1"/>
    <xf numFmtId="0" fontId="7" fillId="4" borderId="0" xfId="1" applyFill="1"/>
    <xf numFmtId="0" fontId="7" fillId="0" borderId="51" xfId="1" applyBorder="1" applyAlignment="1"/>
    <xf numFmtId="0" fontId="7" fillId="0" borderId="52" xfId="1" applyBorder="1" applyAlignment="1"/>
    <xf numFmtId="0" fontId="7" fillId="0" borderId="52" xfId="1" applyBorder="1"/>
    <xf numFmtId="0" fontId="7" fillId="0" borderId="44" xfId="1" applyBorder="1"/>
    <xf numFmtId="0" fontId="7" fillId="0" borderId="53" xfId="1" applyBorder="1"/>
    <xf numFmtId="0" fontId="7" fillId="0" borderId="50" xfId="1" applyBorder="1"/>
    <xf numFmtId="0" fontId="11" fillId="10" borderId="0" xfId="1" applyFont="1" applyFill="1"/>
    <xf numFmtId="0" fontId="11" fillId="0" borderId="0" xfId="1" applyFont="1"/>
    <xf numFmtId="0" fontId="7" fillId="10" borderId="0" xfId="1" applyFill="1"/>
    <xf numFmtId="164" fontId="10" fillId="0" borderId="0" xfId="0" applyNumberFormat="1" applyFont="1" applyFill="1" applyAlignment="1">
      <alignment horizontal="centerContinuous"/>
    </xf>
    <xf numFmtId="166" fontId="26" fillId="4" borderId="3" xfId="0" applyNumberFormat="1" applyFont="1" applyFill="1" applyBorder="1" applyAlignment="1">
      <alignment horizontal="center" vertical="center"/>
    </xf>
    <xf numFmtId="164" fontId="27" fillId="0" borderId="0" xfId="0" applyNumberFormat="1" applyFont="1" applyFill="1" applyAlignment="1">
      <alignment horizontal="centerContinuous"/>
    </xf>
    <xf numFmtId="0" fontId="28" fillId="5" borderId="2" xfId="0" applyFont="1" applyFill="1" applyBorder="1" applyAlignment="1">
      <alignment vertical="top" wrapText="1"/>
    </xf>
    <xf numFmtId="0" fontId="11" fillId="0" borderId="11" xfId="1" applyFont="1" applyBorder="1" applyAlignment="1">
      <alignment horizontal="center" vertical="top"/>
    </xf>
    <xf numFmtId="0" fontId="12" fillId="15" borderId="12" xfId="1" applyFont="1" applyFill="1" applyBorder="1" applyAlignment="1">
      <alignment horizontal="center" vertical="top"/>
    </xf>
    <xf numFmtId="0" fontId="11" fillId="4" borderId="12" xfId="1" applyFont="1" applyFill="1" applyBorder="1" applyAlignment="1">
      <alignment horizontal="center" vertical="top"/>
    </xf>
    <xf numFmtId="0" fontId="11" fillId="17" borderId="13" xfId="1" applyFont="1" applyFill="1" applyBorder="1" applyAlignment="1">
      <alignment horizontal="center" vertical="top"/>
    </xf>
    <xf numFmtId="0" fontId="11" fillId="0" borderId="13" xfId="1" applyFont="1" applyBorder="1" applyAlignment="1">
      <alignment horizontal="center" vertical="top"/>
    </xf>
    <xf numFmtId="0" fontId="11" fillId="0" borderId="14" xfId="1" applyFont="1" applyBorder="1" applyAlignment="1">
      <alignment horizontal="center" vertical="top"/>
    </xf>
    <xf numFmtId="0" fontId="11" fillId="0" borderId="17" xfId="1" applyFont="1" applyBorder="1" applyAlignment="1">
      <alignment horizontal="center" vertical="top"/>
    </xf>
    <xf numFmtId="0" fontId="11" fillId="16" borderId="13" xfId="1" applyFont="1" applyFill="1" applyBorder="1" applyAlignment="1">
      <alignment horizontal="center" vertical="top"/>
    </xf>
    <xf numFmtId="0" fontId="11" fillId="4" borderId="13" xfId="1" applyFont="1" applyFill="1" applyBorder="1" applyAlignment="1">
      <alignment horizontal="center" vertical="top"/>
    </xf>
    <xf numFmtId="0" fontId="7" fillId="0" borderId="0" xfId="1" applyAlignment="1">
      <alignment horizontal="center" vertical="top"/>
    </xf>
    <xf numFmtId="0" fontId="11" fillId="0" borderId="18" xfId="1" applyFont="1" applyBorder="1" applyAlignment="1">
      <alignment horizontal="center" vertical="top"/>
    </xf>
    <xf numFmtId="0" fontId="11" fillId="0" borderId="21" xfId="1" applyFont="1" applyBorder="1" applyAlignment="1">
      <alignment horizontal="center" vertical="top"/>
    </xf>
    <xf numFmtId="0" fontId="11" fillId="0" borderId="22" xfId="1" applyFont="1" applyBorder="1" applyAlignment="1">
      <alignment horizontal="center" vertical="top"/>
    </xf>
    <xf numFmtId="0" fontId="11" fillId="4" borderId="22" xfId="1" applyFont="1" applyFill="1" applyBorder="1" applyAlignment="1">
      <alignment horizontal="center" vertical="top"/>
    </xf>
    <xf numFmtId="0" fontId="11" fillId="17" borderId="22" xfId="1" applyFont="1" applyFill="1" applyBorder="1" applyAlignment="1">
      <alignment horizontal="center" vertical="top"/>
    </xf>
    <xf numFmtId="0" fontId="11" fillId="0" borderId="23" xfId="1" applyFont="1" applyBorder="1" applyAlignment="1">
      <alignment horizontal="center" vertical="top"/>
    </xf>
    <xf numFmtId="0" fontId="11" fillId="0" borderId="12" xfId="1" applyFont="1" applyBorder="1" applyAlignment="1">
      <alignment horizontal="center" vertical="top"/>
    </xf>
    <xf numFmtId="0" fontId="11" fillId="17" borderId="12" xfId="1" applyFont="1" applyFill="1" applyBorder="1" applyAlignment="1">
      <alignment horizontal="center" vertical="top"/>
    </xf>
    <xf numFmtId="0" fontId="11" fillId="18" borderId="13" xfId="1" applyFont="1" applyFill="1" applyBorder="1" applyAlignment="1">
      <alignment horizontal="center" vertical="top"/>
    </xf>
    <xf numFmtId="0" fontId="12" fillId="15" borderId="13" xfId="1" applyFont="1" applyFill="1" applyBorder="1" applyAlignment="1">
      <alignment horizontal="center" vertical="top"/>
    </xf>
    <xf numFmtId="0" fontId="11" fillId="0" borderId="26" xfId="1" applyFont="1" applyBorder="1" applyAlignment="1">
      <alignment horizontal="center" vertical="top"/>
    </xf>
    <xf numFmtId="0" fontId="11" fillId="0" borderId="27" xfId="1" applyFont="1" applyBorder="1" applyAlignment="1">
      <alignment horizontal="center" vertical="top"/>
    </xf>
    <xf numFmtId="0" fontId="11" fillId="4" borderId="27" xfId="1" applyFont="1" applyFill="1" applyBorder="1" applyAlignment="1">
      <alignment horizontal="center" vertical="top"/>
    </xf>
    <xf numFmtId="0" fontId="11" fillId="17" borderId="27" xfId="1" applyFont="1" applyFill="1" applyBorder="1" applyAlignment="1">
      <alignment horizontal="center" vertical="top"/>
    </xf>
    <xf numFmtId="0" fontId="11" fillId="0" borderId="28" xfId="1" applyFont="1" applyBorder="1" applyAlignment="1">
      <alignment horizontal="center" vertical="top"/>
    </xf>
    <xf numFmtId="0" fontId="15" fillId="16" borderId="22" xfId="1" applyFont="1" applyFill="1" applyBorder="1" applyAlignment="1">
      <alignment horizontal="center" vertical="top"/>
    </xf>
    <xf numFmtId="0" fontId="11" fillId="0" borderId="30" xfId="1" applyFont="1" applyBorder="1" applyAlignment="1">
      <alignment horizontal="center" vertical="top"/>
    </xf>
    <xf numFmtId="0" fontId="11" fillId="0" borderId="32" xfId="1" applyFont="1" applyBorder="1" applyAlignment="1">
      <alignment horizontal="center" vertical="top"/>
    </xf>
    <xf numFmtId="0" fontId="7" fillId="0" borderId="18" xfId="1" applyBorder="1" applyAlignment="1">
      <alignment horizontal="center" vertical="top"/>
    </xf>
    <xf numFmtId="0" fontId="7" fillId="0" borderId="0" xfId="1" applyAlignment="1">
      <alignment vertical="top"/>
    </xf>
    <xf numFmtId="0" fontId="12" fillId="15" borderId="22" xfId="1" applyFont="1" applyFill="1" applyBorder="1" applyAlignment="1">
      <alignment horizontal="center" vertical="top"/>
    </xf>
    <xf numFmtId="0" fontId="11" fillId="16" borderId="22" xfId="1" applyFont="1" applyFill="1" applyBorder="1" applyAlignment="1">
      <alignment horizontal="center" vertical="top"/>
    </xf>
    <xf numFmtId="0" fontId="16" fillId="10" borderId="34" xfId="1" applyFont="1" applyFill="1" applyBorder="1" applyAlignment="1">
      <alignment horizontal="center" vertical="top"/>
    </xf>
    <xf numFmtId="0" fontId="12" fillId="15" borderId="17" xfId="1" applyFont="1" applyFill="1" applyBorder="1" applyAlignment="1" applyProtection="1">
      <alignment horizontal="center" vertical="top"/>
      <protection locked="0"/>
    </xf>
    <xf numFmtId="0" fontId="11" fillId="16" borderId="28" xfId="1" applyFont="1" applyFill="1" applyBorder="1" applyAlignment="1">
      <alignment horizontal="center" vertical="top"/>
    </xf>
    <xf numFmtId="0" fontId="7" fillId="0" borderId="12" xfId="1" applyBorder="1" applyAlignment="1">
      <alignment horizontal="center" vertical="top"/>
    </xf>
    <xf numFmtId="0" fontId="7" fillId="0" borderId="18" xfId="1" applyBorder="1" applyAlignment="1">
      <alignment vertical="top"/>
    </xf>
    <xf numFmtId="0" fontId="7" fillId="0" borderId="22" xfId="1" applyBorder="1" applyAlignment="1">
      <alignment horizontal="center" vertical="top"/>
    </xf>
    <xf numFmtId="0" fontId="11" fillId="16" borderId="23" xfId="1" applyFont="1" applyFill="1" applyBorder="1" applyAlignment="1">
      <alignment horizontal="center" vertical="top"/>
    </xf>
    <xf numFmtId="0" fontId="11" fillId="0" borderId="43" xfId="1" applyFont="1" applyBorder="1" applyAlignment="1">
      <alignment horizontal="center" vertical="top"/>
    </xf>
    <xf numFmtId="0" fontId="11" fillId="17" borderId="34" xfId="1" applyFont="1" applyFill="1" applyBorder="1" applyAlignment="1">
      <alignment horizontal="center" vertical="top"/>
    </xf>
    <xf numFmtId="0" fontId="11" fillId="0" borderId="34" xfId="1" applyFont="1" applyBorder="1" applyAlignment="1">
      <alignment horizontal="center" vertical="top"/>
    </xf>
    <xf numFmtId="0" fontId="7" fillId="0" borderId="0" xfId="1" applyBorder="1" applyAlignment="1">
      <alignment vertical="top"/>
    </xf>
    <xf numFmtId="0" fontId="11" fillId="10" borderId="34" xfId="1" applyFont="1" applyFill="1" applyBorder="1" applyAlignment="1">
      <alignment horizontal="center" vertical="top"/>
    </xf>
    <xf numFmtId="0" fontId="11" fillId="0" borderId="44" xfId="1" applyFont="1" applyBorder="1" applyAlignment="1">
      <alignment horizontal="center" vertical="top"/>
    </xf>
    <xf numFmtId="0" fontId="16" fillId="10" borderId="13" xfId="1" applyFont="1" applyFill="1" applyBorder="1" applyAlignment="1">
      <alignment horizontal="center" vertical="top"/>
    </xf>
    <xf numFmtId="0" fontId="11" fillId="10" borderId="13" xfId="1" applyFont="1" applyFill="1" applyBorder="1" applyAlignment="1">
      <alignment horizontal="center" vertical="top"/>
    </xf>
    <xf numFmtId="0" fontId="11" fillId="0" borderId="35" xfId="1" applyFont="1" applyBorder="1" applyAlignment="1">
      <alignment horizontal="center" vertical="top"/>
    </xf>
    <xf numFmtId="0" fontId="7" fillId="0" borderId="43" xfId="1" applyBorder="1" applyAlignment="1">
      <alignment vertical="top"/>
    </xf>
    <xf numFmtId="0" fontId="11" fillId="0" borderId="54" xfId="1" applyFont="1" applyBorder="1" applyAlignment="1">
      <alignment horizontal="center" vertical="top"/>
    </xf>
    <xf numFmtId="0" fontId="11" fillId="16" borderId="12" xfId="1" applyFont="1" applyFill="1" applyBorder="1" applyAlignment="1">
      <alignment horizontal="center" vertical="top"/>
    </xf>
    <xf numFmtId="0" fontId="7" fillId="0" borderId="14" xfId="1" applyBorder="1" applyAlignment="1">
      <alignment horizontal="center" vertical="top"/>
    </xf>
    <xf numFmtId="0" fontId="16" fillId="10" borderId="22" xfId="1" applyFont="1" applyFill="1" applyBorder="1" applyAlignment="1">
      <alignment horizontal="center" vertical="top"/>
    </xf>
    <xf numFmtId="0" fontId="12" fillId="15" borderId="34" xfId="1" applyFont="1" applyFill="1" applyBorder="1" applyAlignment="1">
      <alignment horizontal="center" vertical="top"/>
    </xf>
    <xf numFmtId="0" fontId="11" fillId="4" borderId="34" xfId="1" applyFont="1" applyFill="1" applyBorder="1" applyAlignment="1">
      <alignment horizontal="center" vertical="top"/>
    </xf>
    <xf numFmtId="0" fontId="11" fillId="16" borderId="34" xfId="1" applyFont="1" applyFill="1" applyBorder="1" applyAlignment="1">
      <alignment horizontal="center" vertical="top"/>
    </xf>
    <xf numFmtId="0" fontId="7" fillId="0" borderId="34" xfId="1" applyBorder="1" applyAlignment="1">
      <alignment horizontal="center" vertical="top"/>
    </xf>
    <xf numFmtId="0" fontId="7" fillId="0" borderId="45" xfId="1" applyBorder="1" applyAlignment="1">
      <alignment vertical="top"/>
    </xf>
    <xf numFmtId="0" fontId="7" fillId="0" borderId="13" xfId="1" applyBorder="1" applyAlignment="1">
      <alignment horizontal="center" vertical="top"/>
    </xf>
    <xf numFmtId="0" fontId="7" fillId="0" borderId="21" xfId="1" applyBorder="1" applyAlignment="1">
      <alignment vertical="top"/>
    </xf>
    <xf numFmtId="0" fontId="11" fillId="0" borderId="48" xfId="1" applyFont="1" applyBorder="1" applyAlignment="1">
      <alignment horizontal="center" vertical="top"/>
    </xf>
    <xf numFmtId="0" fontId="9" fillId="0" borderId="29" xfId="1" applyFont="1" applyFill="1" applyBorder="1" applyAlignment="1">
      <alignment vertical="top" wrapText="1"/>
    </xf>
    <xf numFmtId="0" fontId="9" fillId="0" borderId="29" xfId="1" applyFont="1" applyFill="1" applyBorder="1" applyAlignment="1">
      <alignment vertical="top"/>
    </xf>
    <xf numFmtId="0" fontId="9" fillId="0" borderId="19" xfId="1" applyFont="1" applyFill="1" applyBorder="1" applyAlignment="1">
      <alignment vertical="top"/>
    </xf>
    <xf numFmtId="0" fontId="13" fillId="0" borderId="15" xfId="1" applyFont="1" applyFill="1" applyBorder="1" applyAlignment="1">
      <alignment vertical="top"/>
    </xf>
    <xf numFmtId="0" fontId="9" fillId="0" borderId="15" xfId="1" applyFont="1" applyBorder="1" applyAlignment="1">
      <alignment vertical="top"/>
    </xf>
    <xf numFmtId="0" fontId="13" fillId="0" borderId="19" xfId="1" applyFont="1" applyFill="1" applyBorder="1" applyAlignment="1">
      <alignment vertical="top"/>
    </xf>
    <xf numFmtId="0" fontId="13" fillId="0" borderId="24" xfId="1" applyFont="1" applyFill="1" applyBorder="1" applyAlignment="1">
      <alignment vertical="top"/>
    </xf>
    <xf numFmtId="0" fontId="9" fillId="0" borderId="24" xfId="1" applyFont="1" applyFill="1" applyBorder="1" applyAlignment="1">
      <alignment vertical="top" wrapText="1"/>
    </xf>
    <xf numFmtId="0" fontId="9" fillId="0" borderId="24" xfId="1" applyFont="1" applyFill="1" applyBorder="1" applyAlignment="1">
      <alignment vertical="top"/>
    </xf>
    <xf numFmtId="0" fontId="13" fillId="0" borderId="25" xfId="1" applyFont="1" applyFill="1" applyBorder="1" applyAlignment="1">
      <alignment vertical="top"/>
    </xf>
    <xf numFmtId="0" fontId="9" fillId="0" borderId="19" xfId="1" applyFont="1" applyFill="1" applyBorder="1" applyAlignment="1">
      <alignment vertical="top" wrapText="1"/>
    </xf>
    <xf numFmtId="0" fontId="7" fillId="0" borderId="19" xfId="1" applyFont="1" applyFill="1" applyBorder="1" applyAlignment="1">
      <alignment vertical="top"/>
    </xf>
    <xf numFmtId="0" fontId="13" fillId="0" borderId="29" xfId="1" applyFont="1" applyFill="1" applyBorder="1" applyAlignment="1">
      <alignment vertical="top"/>
    </xf>
    <xf numFmtId="0" fontId="7" fillId="0" borderId="29" xfId="1" applyFont="1" applyFill="1" applyBorder="1" applyAlignment="1">
      <alignment vertical="top"/>
    </xf>
    <xf numFmtId="0" fontId="9" fillId="0" borderId="15" xfId="1" applyFont="1" applyFill="1" applyBorder="1" applyAlignment="1">
      <alignment vertical="top"/>
    </xf>
    <xf numFmtId="0" fontId="9" fillId="0" borderId="25" xfId="1" applyFont="1" applyFill="1" applyBorder="1" applyAlignment="1">
      <alignment vertical="top"/>
    </xf>
    <xf numFmtId="0" fontId="14" fillId="0" borderId="19" xfId="1" applyFont="1" applyFill="1" applyBorder="1" applyAlignment="1">
      <alignment vertical="top"/>
    </xf>
    <xf numFmtId="0" fontId="13" fillId="0" borderId="37" xfId="1" applyFont="1" applyFill="1" applyBorder="1" applyAlignment="1">
      <alignment vertical="top"/>
    </xf>
    <xf numFmtId="0" fontId="13" fillId="0" borderId="38" xfId="1" applyFont="1" applyFill="1" applyBorder="1" applyAlignment="1">
      <alignment vertical="top"/>
    </xf>
    <xf numFmtId="0" fontId="9" fillId="0" borderId="42" xfId="1" applyFont="1" applyFill="1" applyBorder="1" applyAlignment="1">
      <alignment vertical="top"/>
    </xf>
    <xf numFmtId="0" fontId="9" fillId="0" borderId="25" xfId="1" applyFont="1" applyFill="1" applyBorder="1" applyAlignment="1">
      <alignment vertical="top" wrapText="1"/>
    </xf>
    <xf numFmtId="0" fontId="9" fillId="0" borderId="38" xfId="1" applyFont="1" applyFill="1" applyBorder="1" applyAlignment="1">
      <alignment vertical="top" wrapText="1"/>
    </xf>
    <xf numFmtId="0" fontId="9" fillId="0" borderId="15" xfId="1" applyFont="1" applyFill="1" applyBorder="1" applyAlignment="1">
      <alignment vertical="top" wrapText="1"/>
    </xf>
    <xf numFmtId="0" fontId="9" fillId="0" borderId="0" xfId="1" applyFont="1" applyAlignment="1">
      <alignment vertical="top"/>
    </xf>
    <xf numFmtId="0" fontId="13" fillId="0" borderId="31" xfId="1" applyFont="1" applyFill="1" applyBorder="1" applyAlignment="1">
      <alignment vertical="top"/>
    </xf>
    <xf numFmtId="0" fontId="13" fillId="0" borderId="46" xfId="1" applyFont="1" applyFill="1" applyBorder="1" applyAlignment="1">
      <alignment vertical="top"/>
    </xf>
    <xf numFmtId="0" fontId="9" fillId="0" borderId="19" xfId="1" applyFont="1" applyBorder="1" applyAlignment="1">
      <alignment vertical="top"/>
    </xf>
    <xf numFmtId="0" fontId="13" fillId="0" borderId="47" xfId="1" applyFont="1" applyFill="1" applyBorder="1" applyAlignment="1">
      <alignment vertical="top"/>
    </xf>
    <xf numFmtId="0" fontId="9" fillId="0" borderId="19" xfId="1" applyFont="1" applyBorder="1" applyAlignment="1">
      <alignment vertical="top" wrapText="1"/>
    </xf>
    <xf numFmtId="0" fontId="9" fillId="0" borderId="29" xfId="1" applyFont="1" applyBorder="1" applyAlignment="1">
      <alignment vertical="top" wrapText="1"/>
    </xf>
    <xf numFmtId="0" fontId="9" fillId="0" borderId="29" xfId="1" applyFont="1" applyBorder="1" applyAlignment="1">
      <alignment vertical="top"/>
    </xf>
    <xf numFmtId="0" fontId="9" fillId="0" borderId="24" xfId="1" applyFont="1" applyBorder="1" applyAlignment="1">
      <alignment vertical="top" wrapText="1"/>
    </xf>
    <xf numFmtId="0" fontId="9" fillId="0" borderId="24" xfId="1" applyFont="1" applyBorder="1" applyAlignment="1">
      <alignment vertical="top"/>
    </xf>
    <xf numFmtId="0" fontId="9" fillId="0" borderId="31" xfId="1" applyFont="1" applyFill="1" applyBorder="1" applyAlignment="1">
      <alignment vertical="top" wrapText="1"/>
    </xf>
    <xf numFmtId="0" fontId="9" fillId="0" borderId="33" xfId="1" applyFont="1" applyFill="1" applyBorder="1" applyAlignment="1">
      <alignment vertical="top" wrapText="1"/>
    </xf>
    <xf numFmtId="0" fontId="9" fillId="0" borderId="39" xfId="1" applyFont="1" applyFill="1" applyBorder="1" applyAlignment="1">
      <alignment vertical="top" wrapText="1"/>
    </xf>
    <xf numFmtId="0" fontId="9" fillId="0" borderId="42" xfId="1" applyFont="1" applyFill="1" applyBorder="1" applyAlignment="1">
      <alignment vertical="top" wrapText="1"/>
    </xf>
    <xf numFmtId="164" fontId="31" fillId="0" borderId="0" xfId="0" applyNumberFormat="1" applyFont="1" applyFill="1" applyAlignment="1">
      <alignment horizontal="centerContinuous"/>
    </xf>
    <xf numFmtId="0" fontId="7" fillId="0" borderId="15" xfId="1" applyFont="1" applyFill="1" applyBorder="1" applyAlignment="1">
      <alignment vertical="top"/>
    </xf>
    <xf numFmtId="0" fontId="7" fillId="0" borderId="24" xfId="1" applyFont="1" applyFill="1" applyBorder="1" applyAlignment="1">
      <alignment vertical="top"/>
    </xf>
    <xf numFmtId="0" fontId="7" fillId="0" borderId="25" xfId="1" applyFont="1" applyFill="1" applyBorder="1" applyAlignment="1">
      <alignment vertical="top"/>
    </xf>
    <xf numFmtId="0" fontId="32" fillId="6" borderId="6" xfId="1" applyFont="1" applyFill="1" applyBorder="1" applyAlignment="1">
      <alignment horizontal="left"/>
    </xf>
    <xf numFmtId="0" fontId="33" fillId="6" borderId="6" xfId="1" applyFont="1" applyFill="1" applyBorder="1" applyAlignment="1"/>
    <xf numFmtId="0" fontId="17" fillId="0" borderId="49" xfId="1" applyFont="1" applyFill="1" applyBorder="1" applyAlignment="1">
      <alignment horizontal="right"/>
    </xf>
    <xf numFmtId="0" fontId="17" fillId="0" borderId="0" xfId="1" applyFont="1" applyFill="1" applyBorder="1" applyAlignment="1">
      <alignment horizontal="right"/>
    </xf>
    <xf numFmtId="0" fontId="17" fillId="0" borderId="50" xfId="1" applyFont="1" applyFill="1" applyBorder="1" applyAlignment="1">
      <alignment horizontal="right"/>
    </xf>
    <xf numFmtId="0" fontId="23" fillId="0" borderId="0" xfId="2" applyAlignment="1" applyProtection="1"/>
    <xf numFmtId="0" fontId="23" fillId="10" borderId="0" xfId="2" applyFont="1" applyFill="1" applyAlignment="1" applyProtection="1"/>
    <xf numFmtId="0" fontId="24" fillId="10" borderId="0" xfId="2" applyFont="1" applyFill="1" applyAlignment="1" applyProtection="1"/>
    <xf numFmtId="0" fontId="25" fillId="0" borderId="0" xfId="1" applyFont="1" applyAlignment="1">
      <alignment horizontal="center" vertical="center"/>
    </xf>
    <xf numFmtId="0" fontId="1" fillId="5" borderId="4" xfId="0" applyFont="1" applyFill="1" applyBorder="1" applyAlignment="1" applyProtection="1">
      <alignment vertical="top" wrapText="1"/>
      <protection locked="0"/>
    </xf>
    <xf numFmtId="0" fontId="1" fillId="5" borderId="5" xfId="0" applyFont="1" applyFill="1" applyBorder="1" applyAlignment="1" applyProtection="1">
      <alignment vertical="top" wrapText="1"/>
      <protection locked="0"/>
    </xf>
    <xf numFmtId="0" fontId="1" fillId="0" borderId="4" xfId="0" applyFont="1" applyBorder="1" applyAlignment="1" applyProtection="1">
      <alignment vertical="top" wrapText="1"/>
      <protection locked="0"/>
    </xf>
    <xf numFmtId="0" fontId="1" fillId="0" borderId="5" xfId="0" applyFont="1" applyBorder="1" applyAlignment="1" applyProtection="1">
      <alignment vertical="top" wrapText="1"/>
      <protection locked="0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</cellXfs>
  <cellStyles count="4">
    <cellStyle name="Hiperlink" xfId="2" builtinId="8"/>
    <cellStyle name="Normal" xfId="0" builtinId="0"/>
    <cellStyle name="Normal 2" xfId="1"/>
    <cellStyle name="Normal 3" xfId="3"/>
  </cellStyles>
  <dxfs count="128"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EAEAEA"/>
      <rgbColor rgb="00000080"/>
      <rgbColor rgb="00FF00FF"/>
      <rgbColor rgb="00FFFF00"/>
      <rgbColor rgb="0000FFFF"/>
      <rgbColor rgb="00800080"/>
      <rgbColor rgb="00800000"/>
      <rgbColor rgb="00DDDDDD"/>
      <rgbColor rgb="00F8F8F8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g"/><Relationship Id="rId3" Type="http://schemas.openxmlformats.org/officeDocument/2006/relationships/image" Target="../media/image8.jpg"/><Relationship Id="rId7" Type="http://schemas.openxmlformats.org/officeDocument/2006/relationships/image" Target="../media/image12.jpg"/><Relationship Id="rId2" Type="http://schemas.openxmlformats.org/officeDocument/2006/relationships/image" Target="../media/image7.jpg"/><Relationship Id="rId1" Type="http://schemas.openxmlformats.org/officeDocument/2006/relationships/image" Target="../media/image6.jpg"/><Relationship Id="rId6" Type="http://schemas.openxmlformats.org/officeDocument/2006/relationships/image" Target="../media/image11.jpg"/><Relationship Id="rId11" Type="http://schemas.openxmlformats.org/officeDocument/2006/relationships/image" Target="../media/image16.png"/><Relationship Id="rId5" Type="http://schemas.openxmlformats.org/officeDocument/2006/relationships/image" Target="../media/image10.jpg"/><Relationship Id="rId10" Type="http://schemas.openxmlformats.org/officeDocument/2006/relationships/image" Target="../media/image15.jpg"/><Relationship Id="rId4" Type="http://schemas.openxmlformats.org/officeDocument/2006/relationships/image" Target="../media/image9.jpg"/><Relationship Id="rId9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232214</xdr:colOff>
      <xdr:row>1</xdr:row>
      <xdr:rowOff>76200</xdr:rowOff>
    </xdr:from>
    <xdr:to>
      <xdr:col>4</xdr:col>
      <xdr:colOff>348810</xdr:colOff>
      <xdr:row>39</xdr:row>
      <xdr:rowOff>133350</xdr:rowOff>
    </xdr:to>
    <xdr:pic>
      <xdr:nvPicPr>
        <xdr:cNvPr id="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214" y="265676"/>
          <a:ext cx="4423330" cy="6284247"/>
        </a:xfrm>
        <a:prstGeom prst="rect">
          <a:avLst/>
        </a:prstGeom>
        <a:noFill/>
        <a:ln w="9525">
          <a:solidFill>
            <a:srgbClr val="4F81BD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0</xdr:rowOff>
    </xdr:from>
    <xdr:to>
      <xdr:col>15</xdr:col>
      <xdr:colOff>190500</xdr:colOff>
      <xdr:row>60</xdr:row>
      <xdr:rowOff>59977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1925"/>
          <a:ext cx="8915400" cy="96135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68036</xdr:colOff>
      <xdr:row>1</xdr:row>
      <xdr:rowOff>81642</xdr:rowOff>
    </xdr:from>
    <xdr:to>
      <xdr:col>13</xdr:col>
      <xdr:colOff>131990</xdr:colOff>
      <xdr:row>59</xdr:row>
      <xdr:rowOff>9677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244928"/>
          <a:ext cx="7772400" cy="9398606"/>
        </a:xfrm>
        <a:prstGeom prst="rect">
          <a:avLst/>
        </a:prstGeom>
      </xdr:spPr>
    </xdr:pic>
    <xdr:clientData/>
  </xdr:twoCellAnchor>
  <xdr:twoCellAnchor editAs="oneCell">
    <xdr:from>
      <xdr:col>0</xdr:col>
      <xdr:colOff>122786</xdr:colOff>
      <xdr:row>120</xdr:row>
      <xdr:rowOff>75160</xdr:rowOff>
    </xdr:from>
    <xdr:to>
      <xdr:col>13</xdr:col>
      <xdr:colOff>186740</xdr:colOff>
      <xdr:row>172</xdr:row>
      <xdr:rowOff>114682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86" y="19506160"/>
          <a:ext cx="7772400" cy="8530379"/>
        </a:xfrm>
        <a:prstGeom prst="rect">
          <a:avLst/>
        </a:prstGeom>
      </xdr:spPr>
    </xdr:pic>
    <xdr:clientData/>
  </xdr:twoCellAnchor>
  <xdr:twoCellAnchor editAs="oneCell">
    <xdr:from>
      <xdr:col>0</xdr:col>
      <xdr:colOff>48268</xdr:colOff>
      <xdr:row>174</xdr:row>
      <xdr:rowOff>55071</xdr:rowOff>
    </xdr:from>
    <xdr:to>
      <xdr:col>13</xdr:col>
      <xdr:colOff>112222</xdr:colOff>
      <xdr:row>226</xdr:row>
      <xdr:rowOff>94593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8" y="29283214"/>
          <a:ext cx="7772400" cy="8530379"/>
        </a:xfrm>
        <a:prstGeom prst="rect">
          <a:avLst/>
        </a:prstGeom>
      </xdr:spPr>
    </xdr:pic>
    <xdr:clientData/>
  </xdr:twoCellAnchor>
  <xdr:oneCellAnchor>
    <xdr:from>
      <xdr:col>0</xdr:col>
      <xdr:colOff>143196</xdr:colOff>
      <xdr:row>63</xdr:row>
      <xdr:rowOff>102375</xdr:rowOff>
    </xdr:from>
    <xdr:ext cx="7772400" cy="8530379"/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96" y="22145946"/>
          <a:ext cx="7772400" cy="853037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542925</xdr:colOff>
      <xdr:row>0</xdr:row>
      <xdr:rowOff>0</xdr:rowOff>
    </xdr:from>
    <xdr:to>
      <xdr:col>14</xdr:col>
      <xdr:colOff>253365</xdr:colOff>
      <xdr:row>10</xdr:row>
      <xdr:rowOff>149293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0"/>
          <a:ext cx="1539240" cy="2054293"/>
        </a:xfrm>
        <a:prstGeom prst="rect">
          <a:avLst/>
        </a:prstGeom>
      </xdr:spPr>
    </xdr:pic>
    <xdr:clientData/>
  </xdr:twoCellAnchor>
  <xdr:twoCellAnchor editAs="oneCell">
    <xdr:from>
      <xdr:col>17</xdr:col>
      <xdr:colOff>59529</xdr:colOff>
      <xdr:row>14</xdr:row>
      <xdr:rowOff>76200</xdr:rowOff>
    </xdr:from>
    <xdr:to>
      <xdr:col>21</xdr:col>
      <xdr:colOff>188100</xdr:colOff>
      <xdr:row>27</xdr:row>
      <xdr:rowOff>95250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2729" y="2743200"/>
          <a:ext cx="2566971" cy="2495550"/>
        </a:xfrm>
        <a:prstGeom prst="rect">
          <a:avLst/>
        </a:prstGeom>
      </xdr:spPr>
    </xdr:pic>
    <xdr:clientData/>
  </xdr:twoCellAnchor>
  <xdr:twoCellAnchor editAs="oneCell">
    <xdr:from>
      <xdr:col>4</xdr:col>
      <xdr:colOff>534524</xdr:colOff>
      <xdr:row>13</xdr:row>
      <xdr:rowOff>142875</xdr:rowOff>
    </xdr:from>
    <xdr:to>
      <xdr:col>8</xdr:col>
      <xdr:colOff>139237</xdr:colOff>
      <xdr:row>28</xdr:row>
      <xdr:rowOff>9525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2924" y="2619375"/>
          <a:ext cx="2043113" cy="2724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173775</xdr:rowOff>
    </xdr:from>
    <xdr:to>
      <xdr:col>4</xdr:col>
      <xdr:colOff>9525</xdr:colOff>
      <xdr:row>28</xdr:row>
      <xdr:rowOff>78525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1275"/>
          <a:ext cx="2447925" cy="2381250"/>
        </a:xfrm>
        <a:prstGeom prst="rect">
          <a:avLst/>
        </a:prstGeom>
      </xdr:spPr>
    </xdr:pic>
    <xdr:clientData/>
  </xdr:twoCellAnchor>
  <xdr:twoCellAnchor editAs="oneCell">
    <xdr:from>
      <xdr:col>5</xdr:col>
      <xdr:colOff>76125</xdr:colOff>
      <xdr:row>1</xdr:row>
      <xdr:rowOff>47550</xdr:rowOff>
    </xdr:from>
    <xdr:to>
      <xdr:col>8</xdr:col>
      <xdr:colOff>152325</xdr:colOff>
      <xdr:row>12</xdr:row>
      <xdr:rowOff>47550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125" y="238050"/>
          <a:ext cx="1905000" cy="209550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476250</xdr:colOff>
      <xdr:row>0</xdr:row>
      <xdr:rowOff>171450</xdr:rowOff>
    </xdr:from>
    <xdr:to>
      <xdr:col>11</xdr:col>
      <xdr:colOff>148459</xdr:colOff>
      <xdr:row>8</xdr:row>
      <xdr:rowOff>106123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050" y="171450"/>
          <a:ext cx="1501009" cy="1458673"/>
        </a:xfrm>
        <a:prstGeom prst="rect">
          <a:avLst/>
        </a:prstGeom>
      </xdr:spPr>
    </xdr:pic>
    <xdr:clientData/>
  </xdr:twoCellAnchor>
  <xdr:twoCellAnchor editAs="oneCell">
    <xdr:from>
      <xdr:col>8</xdr:col>
      <xdr:colOff>466512</xdr:colOff>
      <xdr:row>14</xdr:row>
      <xdr:rowOff>180975</xdr:rowOff>
    </xdr:from>
    <xdr:to>
      <xdr:col>11</xdr:col>
      <xdr:colOff>297655</xdr:colOff>
      <xdr:row>27</xdr:row>
      <xdr:rowOff>57151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312" y="2847975"/>
          <a:ext cx="1659943" cy="2352676"/>
        </a:xfrm>
        <a:prstGeom prst="rect">
          <a:avLst/>
        </a:prstGeom>
      </xdr:spPr>
    </xdr:pic>
    <xdr:clientData/>
  </xdr:twoCellAnchor>
  <xdr:twoCellAnchor editAs="oneCell">
    <xdr:from>
      <xdr:col>11</xdr:col>
      <xdr:colOff>495300</xdr:colOff>
      <xdr:row>16</xdr:row>
      <xdr:rowOff>27996</xdr:rowOff>
    </xdr:from>
    <xdr:to>
      <xdr:col>16</xdr:col>
      <xdr:colOff>249900</xdr:colOff>
      <xdr:row>23</xdr:row>
      <xdr:rowOff>41301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3075996"/>
          <a:ext cx="2802600" cy="1346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200025</xdr:colOff>
      <xdr:row>9</xdr:row>
      <xdr:rowOff>68349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38425" cy="1782849"/>
        </a:xfrm>
        <a:prstGeom prst="rect">
          <a:avLst/>
        </a:prstGeom>
      </xdr:spPr>
    </xdr:pic>
    <xdr:clientData/>
  </xdr:twoCellAnchor>
  <xdr:twoCellAnchor editAs="oneCell">
    <xdr:from>
      <xdr:col>17</xdr:col>
      <xdr:colOff>121275</xdr:colOff>
      <xdr:row>0</xdr:row>
      <xdr:rowOff>104774</xdr:rowOff>
    </xdr:from>
    <xdr:to>
      <xdr:col>20</xdr:col>
      <xdr:colOff>566400</xdr:colOff>
      <xdr:row>12</xdr:row>
      <xdr:rowOff>92699</xdr:rowOff>
    </xdr:to>
    <xdr:pic>
      <xdr:nvPicPr>
        <xdr:cNvPr id="11" name="Imagem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475" y="104774"/>
          <a:ext cx="2273925" cy="2273925"/>
        </a:xfrm>
        <a:prstGeom prst="rect">
          <a:avLst/>
        </a:prstGeom>
      </xdr:spPr>
    </xdr:pic>
    <xdr:clientData/>
  </xdr:twoCellAnchor>
  <xdr:twoCellAnchor editAs="oneCell">
    <xdr:from>
      <xdr:col>15</xdr:col>
      <xdr:colOff>90300</xdr:colOff>
      <xdr:row>0</xdr:row>
      <xdr:rowOff>128400</xdr:rowOff>
    </xdr:from>
    <xdr:to>
      <xdr:col>16</xdr:col>
      <xdr:colOff>585754</xdr:colOff>
      <xdr:row>6</xdr:row>
      <xdr:rowOff>23770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4300" y="128400"/>
          <a:ext cx="1105054" cy="10383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escoteiros.org.br/arquivos/calendario/2016_calendario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scotismo.org.br/redireciona.aspx?NotLink=http://www.escotismo.org.br/downloads/1416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P82"/>
  <sheetViews>
    <sheetView tabSelected="1" zoomScaleNormal="100" zoomScaleSheetLayoutView="50" workbookViewId="0">
      <pane xSplit="8" ySplit="2" topLeftCell="I3" activePane="bottomRight" state="frozenSplit"/>
      <selection activeCell="N8" sqref="N8"/>
      <selection pane="topRight" activeCell="N8" sqref="N8"/>
      <selection pane="bottomLeft" activeCell="N8" sqref="N8"/>
      <selection pane="bottomRight" activeCell="J12" sqref="J12"/>
    </sheetView>
  </sheetViews>
  <sheetFormatPr defaultRowHeight="12.75" zeroHeight="1"/>
  <cols>
    <col min="1" max="1" width="3.85546875" style="40" customWidth="1"/>
    <col min="2" max="8" width="3.7109375" style="29" customWidth="1"/>
    <col min="9" max="10" width="22.7109375" style="15" customWidth="1"/>
    <col min="11" max="11" width="22.7109375" style="49" customWidth="1"/>
    <col min="12" max="13" width="22.7109375" style="15" customWidth="1"/>
    <col min="14" max="14" width="79.85546875" style="15" customWidth="1"/>
    <col min="15" max="15" width="68.28515625" style="15" customWidth="1"/>
    <col min="16" max="256" width="9.140625" style="15"/>
    <col min="257" max="257" width="3.85546875" style="15" customWidth="1"/>
    <col min="258" max="264" width="3.7109375" style="15" customWidth="1"/>
    <col min="265" max="269" width="22.7109375" style="15" customWidth="1"/>
    <col min="270" max="270" width="79.85546875" style="15" customWidth="1"/>
    <col min="271" max="271" width="68.28515625" style="15" customWidth="1"/>
    <col min="272" max="512" width="9.140625" style="15"/>
    <col min="513" max="513" width="3.85546875" style="15" customWidth="1"/>
    <col min="514" max="520" width="3.7109375" style="15" customWidth="1"/>
    <col min="521" max="525" width="22.7109375" style="15" customWidth="1"/>
    <col min="526" max="526" width="79.85546875" style="15" customWidth="1"/>
    <col min="527" max="527" width="68.28515625" style="15" customWidth="1"/>
    <col min="528" max="768" width="9.140625" style="15"/>
    <col min="769" max="769" width="3.85546875" style="15" customWidth="1"/>
    <col min="770" max="776" width="3.7109375" style="15" customWidth="1"/>
    <col min="777" max="781" width="22.7109375" style="15" customWidth="1"/>
    <col min="782" max="782" width="79.85546875" style="15" customWidth="1"/>
    <col min="783" max="783" width="68.28515625" style="15" customWidth="1"/>
    <col min="784" max="1024" width="9.140625" style="15"/>
    <col min="1025" max="1025" width="3.85546875" style="15" customWidth="1"/>
    <col min="1026" max="1032" width="3.7109375" style="15" customWidth="1"/>
    <col min="1033" max="1037" width="22.7109375" style="15" customWidth="1"/>
    <col min="1038" max="1038" width="79.85546875" style="15" customWidth="1"/>
    <col min="1039" max="1039" width="68.28515625" style="15" customWidth="1"/>
    <col min="1040" max="1280" width="9.140625" style="15"/>
    <col min="1281" max="1281" width="3.85546875" style="15" customWidth="1"/>
    <col min="1282" max="1288" width="3.7109375" style="15" customWidth="1"/>
    <col min="1289" max="1293" width="22.7109375" style="15" customWidth="1"/>
    <col min="1294" max="1294" width="79.85546875" style="15" customWidth="1"/>
    <col min="1295" max="1295" width="68.28515625" style="15" customWidth="1"/>
    <col min="1296" max="1536" width="9.140625" style="15"/>
    <col min="1537" max="1537" width="3.85546875" style="15" customWidth="1"/>
    <col min="1538" max="1544" width="3.7109375" style="15" customWidth="1"/>
    <col min="1545" max="1549" width="22.7109375" style="15" customWidth="1"/>
    <col min="1550" max="1550" width="79.85546875" style="15" customWidth="1"/>
    <col min="1551" max="1551" width="68.28515625" style="15" customWidth="1"/>
    <col min="1552" max="1792" width="9.140625" style="15"/>
    <col min="1793" max="1793" width="3.85546875" style="15" customWidth="1"/>
    <col min="1794" max="1800" width="3.7109375" style="15" customWidth="1"/>
    <col min="1801" max="1805" width="22.7109375" style="15" customWidth="1"/>
    <col min="1806" max="1806" width="79.85546875" style="15" customWidth="1"/>
    <col min="1807" max="1807" width="68.28515625" style="15" customWidth="1"/>
    <col min="1808" max="2048" width="9.140625" style="15"/>
    <col min="2049" max="2049" width="3.85546875" style="15" customWidth="1"/>
    <col min="2050" max="2056" width="3.7109375" style="15" customWidth="1"/>
    <col min="2057" max="2061" width="22.7109375" style="15" customWidth="1"/>
    <col min="2062" max="2062" width="79.85546875" style="15" customWidth="1"/>
    <col min="2063" max="2063" width="68.28515625" style="15" customWidth="1"/>
    <col min="2064" max="2304" width="9.140625" style="15"/>
    <col min="2305" max="2305" width="3.85546875" style="15" customWidth="1"/>
    <col min="2306" max="2312" width="3.7109375" style="15" customWidth="1"/>
    <col min="2313" max="2317" width="22.7109375" style="15" customWidth="1"/>
    <col min="2318" max="2318" width="79.85546875" style="15" customWidth="1"/>
    <col min="2319" max="2319" width="68.28515625" style="15" customWidth="1"/>
    <col min="2320" max="2560" width="9.140625" style="15"/>
    <col min="2561" max="2561" width="3.85546875" style="15" customWidth="1"/>
    <col min="2562" max="2568" width="3.7109375" style="15" customWidth="1"/>
    <col min="2569" max="2573" width="22.7109375" style="15" customWidth="1"/>
    <col min="2574" max="2574" width="79.85546875" style="15" customWidth="1"/>
    <col min="2575" max="2575" width="68.28515625" style="15" customWidth="1"/>
    <col min="2576" max="2816" width="9.140625" style="15"/>
    <col min="2817" max="2817" width="3.85546875" style="15" customWidth="1"/>
    <col min="2818" max="2824" width="3.7109375" style="15" customWidth="1"/>
    <col min="2825" max="2829" width="22.7109375" style="15" customWidth="1"/>
    <col min="2830" max="2830" width="79.85546875" style="15" customWidth="1"/>
    <col min="2831" max="2831" width="68.28515625" style="15" customWidth="1"/>
    <col min="2832" max="3072" width="9.140625" style="15"/>
    <col min="3073" max="3073" width="3.85546875" style="15" customWidth="1"/>
    <col min="3074" max="3080" width="3.7109375" style="15" customWidth="1"/>
    <col min="3081" max="3085" width="22.7109375" style="15" customWidth="1"/>
    <col min="3086" max="3086" width="79.85546875" style="15" customWidth="1"/>
    <col min="3087" max="3087" width="68.28515625" style="15" customWidth="1"/>
    <col min="3088" max="3328" width="9.140625" style="15"/>
    <col min="3329" max="3329" width="3.85546875" style="15" customWidth="1"/>
    <col min="3330" max="3336" width="3.7109375" style="15" customWidth="1"/>
    <col min="3337" max="3341" width="22.7109375" style="15" customWidth="1"/>
    <col min="3342" max="3342" width="79.85546875" style="15" customWidth="1"/>
    <col min="3343" max="3343" width="68.28515625" style="15" customWidth="1"/>
    <col min="3344" max="3584" width="9.140625" style="15"/>
    <col min="3585" max="3585" width="3.85546875" style="15" customWidth="1"/>
    <col min="3586" max="3592" width="3.7109375" style="15" customWidth="1"/>
    <col min="3593" max="3597" width="22.7109375" style="15" customWidth="1"/>
    <col min="3598" max="3598" width="79.85546875" style="15" customWidth="1"/>
    <col min="3599" max="3599" width="68.28515625" style="15" customWidth="1"/>
    <col min="3600" max="3840" width="9.140625" style="15"/>
    <col min="3841" max="3841" width="3.85546875" style="15" customWidth="1"/>
    <col min="3842" max="3848" width="3.7109375" style="15" customWidth="1"/>
    <col min="3849" max="3853" width="22.7109375" style="15" customWidth="1"/>
    <col min="3854" max="3854" width="79.85546875" style="15" customWidth="1"/>
    <col min="3855" max="3855" width="68.28515625" style="15" customWidth="1"/>
    <col min="3856" max="4096" width="9.140625" style="15"/>
    <col min="4097" max="4097" width="3.85546875" style="15" customWidth="1"/>
    <col min="4098" max="4104" width="3.7109375" style="15" customWidth="1"/>
    <col min="4105" max="4109" width="22.7109375" style="15" customWidth="1"/>
    <col min="4110" max="4110" width="79.85546875" style="15" customWidth="1"/>
    <col min="4111" max="4111" width="68.28515625" style="15" customWidth="1"/>
    <col min="4112" max="4352" width="9.140625" style="15"/>
    <col min="4353" max="4353" width="3.85546875" style="15" customWidth="1"/>
    <col min="4354" max="4360" width="3.7109375" style="15" customWidth="1"/>
    <col min="4361" max="4365" width="22.7109375" style="15" customWidth="1"/>
    <col min="4366" max="4366" width="79.85546875" style="15" customWidth="1"/>
    <col min="4367" max="4367" width="68.28515625" style="15" customWidth="1"/>
    <col min="4368" max="4608" width="9.140625" style="15"/>
    <col min="4609" max="4609" width="3.85546875" style="15" customWidth="1"/>
    <col min="4610" max="4616" width="3.7109375" style="15" customWidth="1"/>
    <col min="4617" max="4621" width="22.7109375" style="15" customWidth="1"/>
    <col min="4622" max="4622" width="79.85546875" style="15" customWidth="1"/>
    <col min="4623" max="4623" width="68.28515625" style="15" customWidth="1"/>
    <col min="4624" max="4864" width="9.140625" style="15"/>
    <col min="4865" max="4865" width="3.85546875" style="15" customWidth="1"/>
    <col min="4866" max="4872" width="3.7109375" style="15" customWidth="1"/>
    <col min="4873" max="4877" width="22.7109375" style="15" customWidth="1"/>
    <col min="4878" max="4878" width="79.85546875" style="15" customWidth="1"/>
    <col min="4879" max="4879" width="68.28515625" style="15" customWidth="1"/>
    <col min="4880" max="5120" width="9.140625" style="15"/>
    <col min="5121" max="5121" width="3.85546875" style="15" customWidth="1"/>
    <col min="5122" max="5128" width="3.7109375" style="15" customWidth="1"/>
    <col min="5129" max="5133" width="22.7109375" style="15" customWidth="1"/>
    <col min="5134" max="5134" width="79.85546875" style="15" customWidth="1"/>
    <col min="5135" max="5135" width="68.28515625" style="15" customWidth="1"/>
    <col min="5136" max="5376" width="9.140625" style="15"/>
    <col min="5377" max="5377" width="3.85546875" style="15" customWidth="1"/>
    <col min="5378" max="5384" width="3.7109375" style="15" customWidth="1"/>
    <col min="5385" max="5389" width="22.7109375" style="15" customWidth="1"/>
    <col min="5390" max="5390" width="79.85546875" style="15" customWidth="1"/>
    <col min="5391" max="5391" width="68.28515625" style="15" customWidth="1"/>
    <col min="5392" max="5632" width="9.140625" style="15"/>
    <col min="5633" max="5633" width="3.85546875" style="15" customWidth="1"/>
    <col min="5634" max="5640" width="3.7109375" style="15" customWidth="1"/>
    <col min="5641" max="5645" width="22.7109375" style="15" customWidth="1"/>
    <col min="5646" max="5646" width="79.85546875" style="15" customWidth="1"/>
    <col min="5647" max="5647" width="68.28515625" style="15" customWidth="1"/>
    <col min="5648" max="5888" width="9.140625" style="15"/>
    <col min="5889" max="5889" width="3.85546875" style="15" customWidth="1"/>
    <col min="5890" max="5896" width="3.7109375" style="15" customWidth="1"/>
    <col min="5897" max="5901" width="22.7109375" style="15" customWidth="1"/>
    <col min="5902" max="5902" width="79.85546875" style="15" customWidth="1"/>
    <col min="5903" max="5903" width="68.28515625" style="15" customWidth="1"/>
    <col min="5904" max="6144" width="9.140625" style="15"/>
    <col min="6145" max="6145" width="3.85546875" style="15" customWidth="1"/>
    <col min="6146" max="6152" width="3.7109375" style="15" customWidth="1"/>
    <col min="6153" max="6157" width="22.7109375" style="15" customWidth="1"/>
    <col min="6158" max="6158" width="79.85546875" style="15" customWidth="1"/>
    <col min="6159" max="6159" width="68.28515625" style="15" customWidth="1"/>
    <col min="6160" max="6400" width="9.140625" style="15"/>
    <col min="6401" max="6401" width="3.85546875" style="15" customWidth="1"/>
    <col min="6402" max="6408" width="3.7109375" style="15" customWidth="1"/>
    <col min="6409" max="6413" width="22.7109375" style="15" customWidth="1"/>
    <col min="6414" max="6414" width="79.85546875" style="15" customWidth="1"/>
    <col min="6415" max="6415" width="68.28515625" style="15" customWidth="1"/>
    <col min="6416" max="6656" width="9.140625" style="15"/>
    <col min="6657" max="6657" width="3.85546875" style="15" customWidth="1"/>
    <col min="6658" max="6664" width="3.7109375" style="15" customWidth="1"/>
    <col min="6665" max="6669" width="22.7109375" style="15" customWidth="1"/>
    <col min="6670" max="6670" width="79.85546875" style="15" customWidth="1"/>
    <col min="6671" max="6671" width="68.28515625" style="15" customWidth="1"/>
    <col min="6672" max="6912" width="9.140625" style="15"/>
    <col min="6913" max="6913" width="3.85546875" style="15" customWidth="1"/>
    <col min="6914" max="6920" width="3.7109375" style="15" customWidth="1"/>
    <col min="6921" max="6925" width="22.7109375" style="15" customWidth="1"/>
    <col min="6926" max="6926" width="79.85546875" style="15" customWidth="1"/>
    <col min="6927" max="6927" width="68.28515625" style="15" customWidth="1"/>
    <col min="6928" max="7168" width="9.140625" style="15"/>
    <col min="7169" max="7169" width="3.85546875" style="15" customWidth="1"/>
    <col min="7170" max="7176" width="3.7109375" style="15" customWidth="1"/>
    <col min="7177" max="7181" width="22.7109375" style="15" customWidth="1"/>
    <col min="7182" max="7182" width="79.85546875" style="15" customWidth="1"/>
    <col min="7183" max="7183" width="68.28515625" style="15" customWidth="1"/>
    <col min="7184" max="7424" width="9.140625" style="15"/>
    <col min="7425" max="7425" width="3.85546875" style="15" customWidth="1"/>
    <col min="7426" max="7432" width="3.7109375" style="15" customWidth="1"/>
    <col min="7433" max="7437" width="22.7109375" style="15" customWidth="1"/>
    <col min="7438" max="7438" width="79.85546875" style="15" customWidth="1"/>
    <col min="7439" max="7439" width="68.28515625" style="15" customWidth="1"/>
    <col min="7440" max="7680" width="9.140625" style="15"/>
    <col min="7681" max="7681" width="3.85546875" style="15" customWidth="1"/>
    <col min="7682" max="7688" width="3.7109375" style="15" customWidth="1"/>
    <col min="7689" max="7693" width="22.7109375" style="15" customWidth="1"/>
    <col min="7694" max="7694" width="79.85546875" style="15" customWidth="1"/>
    <col min="7695" max="7695" width="68.28515625" style="15" customWidth="1"/>
    <col min="7696" max="7936" width="9.140625" style="15"/>
    <col min="7937" max="7937" width="3.85546875" style="15" customWidth="1"/>
    <col min="7938" max="7944" width="3.7109375" style="15" customWidth="1"/>
    <col min="7945" max="7949" width="22.7109375" style="15" customWidth="1"/>
    <col min="7950" max="7950" width="79.85546875" style="15" customWidth="1"/>
    <col min="7951" max="7951" width="68.28515625" style="15" customWidth="1"/>
    <col min="7952" max="8192" width="9.140625" style="15"/>
    <col min="8193" max="8193" width="3.85546875" style="15" customWidth="1"/>
    <col min="8194" max="8200" width="3.7109375" style="15" customWidth="1"/>
    <col min="8201" max="8205" width="22.7109375" style="15" customWidth="1"/>
    <col min="8206" max="8206" width="79.85546875" style="15" customWidth="1"/>
    <col min="8207" max="8207" width="68.28515625" style="15" customWidth="1"/>
    <col min="8208" max="8448" width="9.140625" style="15"/>
    <col min="8449" max="8449" width="3.85546875" style="15" customWidth="1"/>
    <col min="8450" max="8456" width="3.7109375" style="15" customWidth="1"/>
    <col min="8457" max="8461" width="22.7109375" style="15" customWidth="1"/>
    <col min="8462" max="8462" width="79.85546875" style="15" customWidth="1"/>
    <col min="8463" max="8463" width="68.28515625" style="15" customWidth="1"/>
    <col min="8464" max="8704" width="9.140625" style="15"/>
    <col min="8705" max="8705" width="3.85546875" style="15" customWidth="1"/>
    <col min="8706" max="8712" width="3.7109375" style="15" customWidth="1"/>
    <col min="8713" max="8717" width="22.7109375" style="15" customWidth="1"/>
    <col min="8718" max="8718" width="79.85546875" style="15" customWidth="1"/>
    <col min="8719" max="8719" width="68.28515625" style="15" customWidth="1"/>
    <col min="8720" max="8960" width="9.140625" style="15"/>
    <col min="8961" max="8961" width="3.85546875" style="15" customWidth="1"/>
    <col min="8962" max="8968" width="3.7109375" style="15" customWidth="1"/>
    <col min="8969" max="8973" width="22.7109375" style="15" customWidth="1"/>
    <col min="8974" max="8974" width="79.85546875" style="15" customWidth="1"/>
    <col min="8975" max="8975" width="68.28515625" style="15" customWidth="1"/>
    <col min="8976" max="9216" width="9.140625" style="15"/>
    <col min="9217" max="9217" width="3.85546875" style="15" customWidth="1"/>
    <col min="9218" max="9224" width="3.7109375" style="15" customWidth="1"/>
    <col min="9225" max="9229" width="22.7109375" style="15" customWidth="1"/>
    <col min="9230" max="9230" width="79.85546875" style="15" customWidth="1"/>
    <col min="9231" max="9231" width="68.28515625" style="15" customWidth="1"/>
    <col min="9232" max="9472" width="9.140625" style="15"/>
    <col min="9473" max="9473" width="3.85546875" style="15" customWidth="1"/>
    <col min="9474" max="9480" width="3.7109375" style="15" customWidth="1"/>
    <col min="9481" max="9485" width="22.7109375" style="15" customWidth="1"/>
    <col min="9486" max="9486" width="79.85546875" style="15" customWidth="1"/>
    <col min="9487" max="9487" width="68.28515625" style="15" customWidth="1"/>
    <col min="9488" max="9728" width="9.140625" style="15"/>
    <col min="9729" max="9729" width="3.85546875" style="15" customWidth="1"/>
    <col min="9730" max="9736" width="3.7109375" style="15" customWidth="1"/>
    <col min="9737" max="9741" width="22.7109375" style="15" customWidth="1"/>
    <col min="9742" max="9742" width="79.85546875" style="15" customWidth="1"/>
    <col min="9743" max="9743" width="68.28515625" style="15" customWidth="1"/>
    <col min="9744" max="9984" width="9.140625" style="15"/>
    <col min="9985" max="9985" width="3.85546875" style="15" customWidth="1"/>
    <col min="9986" max="9992" width="3.7109375" style="15" customWidth="1"/>
    <col min="9993" max="9997" width="22.7109375" style="15" customWidth="1"/>
    <col min="9998" max="9998" width="79.85546875" style="15" customWidth="1"/>
    <col min="9999" max="9999" width="68.28515625" style="15" customWidth="1"/>
    <col min="10000" max="10240" width="9.140625" style="15"/>
    <col min="10241" max="10241" width="3.85546875" style="15" customWidth="1"/>
    <col min="10242" max="10248" width="3.7109375" style="15" customWidth="1"/>
    <col min="10249" max="10253" width="22.7109375" style="15" customWidth="1"/>
    <col min="10254" max="10254" width="79.85546875" style="15" customWidth="1"/>
    <col min="10255" max="10255" width="68.28515625" style="15" customWidth="1"/>
    <col min="10256" max="10496" width="9.140625" style="15"/>
    <col min="10497" max="10497" width="3.85546875" style="15" customWidth="1"/>
    <col min="10498" max="10504" width="3.7109375" style="15" customWidth="1"/>
    <col min="10505" max="10509" width="22.7109375" style="15" customWidth="1"/>
    <col min="10510" max="10510" width="79.85546875" style="15" customWidth="1"/>
    <col min="10511" max="10511" width="68.28515625" style="15" customWidth="1"/>
    <col min="10512" max="10752" width="9.140625" style="15"/>
    <col min="10753" max="10753" width="3.85546875" style="15" customWidth="1"/>
    <col min="10754" max="10760" width="3.7109375" style="15" customWidth="1"/>
    <col min="10761" max="10765" width="22.7109375" style="15" customWidth="1"/>
    <col min="10766" max="10766" width="79.85546875" style="15" customWidth="1"/>
    <col min="10767" max="10767" width="68.28515625" style="15" customWidth="1"/>
    <col min="10768" max="11008" width="9.140625" style="15"/>
    <col min="11009" max="11009" width="3.85546875" style="15" customWidth="1"/>
    <col min="11010" max="11016" width="3.7109375" style="15" customWidth="1"/>
    <col min="11017" max="11021" width="22.7109375" style="15" customWidth="1"/>
    <col min="11022" max="11022" width="79.85546875" style="15" customWidth="1"/>
    <col min="11023" max="11023" width="68.28515625" style="15" customWidth="1"/>
    <col min="11024" max="11264" width="9.140625" style="15"/>
    <col min="11265" max="11265" width="3.85546875" style="15" customWidth="1"/>
    <col min="11266" max="11272" width="3.7109375" style="15" customWidth="1"/>
    <col min="11273" max="11277" width="22.7109375" style="15" customWidth="1"/>
    <col min="11278" max="11278" width="79.85546875" style="15" customWidth="1"/>
    <col min="11279" max="11279" width="68.28515625" style="15" customWidth="1"/>
    <col min="11280" max="11520" width="9.140625" style="15"/>
    <col min="11521" max="11521" width="3.85546875" style="15" customWidth="1"/>
    <col min="11522" max="11528" width="3.7109375" style="15" customWidth="1"/>
    <col min="11529" max="11533" width="22.7109375" style="15" customWidth="1"/>
    <col min="11534" max="11534" width="79.85546875" style="15" customWidth="1"/>
    <col min="11535" max="11535" width="68.28515625" style="15" customWidth="1"/>
    <col min="11536" max="11776" width="9.140625" style="15"/>
    <col min="11777" max="11777" width="3.85546875" style="15" customWidth="1"/>
    <col min="11778" max="11784" width="3.7109375" style="15" customWidth="1"/>
    <col min="11785" max="11789" width="22.7109375" style="15" customWidth="1"/>
    <col min="11790" max="11790" width="79.85546875" style="15" customWidth="1"/>
    <col min="11791" max="11791" width="68.28515625" style="15" customWidth="1"/>
    <col min="11792" max="12032" width="9.140625" style="15"/>
    <col min="12033" max="12033" width="3.85546875" style="15" customWidth="1"/>
    <col min="12034" max="12040" width="3.7109375" style="15" customWidth="1"/>
    <col min="12041" max="12045" width="22.7109375" style="15" customWidth="1"/>
    <col min="12046" max="12046" width="79.85546875" style="15" customWidth="1"/>
    <col min="12047" max="12047" width="68.28515625" style="15" customWidth="1"/>
    <col min="12048" max="12288" width="9.140625" style="15"/>
    <col min="12289" max="12289" width="3.85546875" style="15" customWidth="1"/>
    <col min="12290" max="12296" width="3.7109375" style="15" customWidth="1"/>
    <col min="12297" max="12301" width="22.7109375" style="15" customWidth="1"/>
    <col min="12302" max="12302" width="79.85546875" style="15" customWidth="1"/>
    <col min="12303" max="12303" width="68.28515625" style="15" customWidth="1"/>
    <col min="12304" max="12544" width="9.140625" style="15"/>
    <col min="12545" max="12545" width="3.85546875" style="15" customWidth="1"/>
    <col min="12546" max="12552" width="3.7109375" style="15" customWidth="1"/>
    <col min="12553" max="12557" width="22.7109375" style="15" customWidth="1"/>
    <col min="12558" max="12558" width="79.85546875" style="15" customWidth="1"/>
    <col min="12559" max="12559" width="68.28515625" style="15" customWidth="1"/>
    <col min="12560" max="12800" width="9.140625" style="15"/>
    <col min="12801" max="12801" width="3.85546875" style="15" customWidth="1"/>
    <col min="12802" max="12808" width="3.7109375" style="15" customWidth="1"/>
    <col min="12809" max="12813" width="22.7109375" style="15" customWidth="1"/>
    <col min="12814" max="12814" width="79.85546875" style="15" customWidth="1"/>
    <col min="12815" max="12815" width="68.28515625" style="15" customWidth="1"/>
    <col min="12816" max="13056" width="9.140625" style="15"/>
    <col min="13057" max="13057" width="3.85546875" style="15" customWidth="1"/>
    <col min="13058" max="13064" width="3.7109375" style="15" customWidth="1"/>
    <col min="13065" max="13069" width="22.7109375" style="15" customWidth="1"/>
    <col min="13070" max="13070" width="79.85546875" style="15" customWidth="1"/>
    <col min="13071" max="13071" width="68.28515625" style="15" customWidth="1"/>
    <col min="13072" max="13312" width="9.140625" style="15"/>
    <col min="13313" max="13313" width="3.85546875" style="15" customWidth="1"/>
    <col min="13314" max="13320" width="3.7109375" style="15" customWidth="1"/>
    <col min="13321" max="13325" width="22.7109375" style="15" customWidth="1"/>
    <col min="13326" max="13326" width="79.85546875" style="15" customWidth="1"/>
    <col min="13327" max="13327" width="68.28515625" style="15" customWidth="1"/>
    <col min="13328" max="13568" width="9.140625" style="15"/>
    <col min="13569" max="13569" width="3.85546875" style="15" customWidth="1"/>
    <col min="13570" max="13576" width="3.7109375" style="15" customWidth="1"/>
    <col min="13577" max="13581" width="22.7109375" style="15" customWidth="1"/>
    <col min="13582" max="13582" width="79.85546875" style="15" customWidth="1"/>
    <col min="13583" max="13583" width="68.28515625" style="15" customWidth="1"/>
    <col min="13584" max="13824" width="9.140625" style="15"/>
    <col min="13825" max="13825" width="3.85546875" style="15" customWidth="1"/>
    <col min="13826" max="13832" width="3.7109375" style="15" customWidth="1"/>
    <col min="13833" max="13837" width="22.7109375" style="15" customWidth="1"/>
    <col min="13838" max="13838" width="79.85546875" style="15" customWidth="1"/>
    <col min="13839" max="13839" width="68.28515625" style="15" customWidth="1"/>
    <col min="13840" max="14080" width="9.140625" style="15"/>
    <col min="14081" max="14081" width="3.85546875" style="15" customWidth="1"/>
    <col min="14082" max="14088" width="3.7109375" style="15" customWidth="1"/>
    <col min="14089" max="14093" width="22.7109375" style="15" customWidth="1"/>
    <col min="14094" max="14094" width="79.85546875" style="15" customWidth="1"/>
    <col min="14095" max="14095" width="68.28515625" style="15" customWidth="1"/>
    <col min="14096" max="14336" width="9.140625" style="15"/>
    <col min="14337" max="14337" width="3.85546875" style="15" customWidth="1"/>
    <col min="14338" max="14344" width="3.7109375" style="15" customWidth="1"/>
    <col min="14345" max="14349" width="22.7109375" style="15" customWidth="1"/>
    <col min="14350" max="14350" width="79.85546875" style="15" customWidth="1"/>
    <col min="14351" max="14351" width="68.28515625" style="15" customWidth="1"/>
    <col min="14352" max="14592" width="9.140625" style="15"/>
    <col min="14593" max="14593" width="3.85546875" style="15" customWidth="1"/>
    <col min="14594" max="14600" width="3.7109375" style="15" customWidth="1"/>
    <col min="14601" max="14605" width="22.7109375" style="15" customWidth="1"/>
    <col min="14606" max="14606" width="79.85546875" style="15" customWidth="1"/>
    <col min="14607" max="14607" width="68.28515625" style="15" customWidth="1"/>
    <col min="14608" max="14848" width="9.140625" style="15"/>
    <col min="14849" max="14849" width="3.85546875" style="15" customWidth="1"/>
    <col min="14850" max="14856" width="3.7109375" style="15" customWidth="1"/>
    <col min="14857" max="14861" width="22.7109375" style="15" customWidth="1"/>
    <col min="14862" max="14862" width="79.85546875" style="15" customWidth="1"/>
    <col min="14863" max="14863" width="68.28515625" style="15" customWidth="1"/>
    <col min="14864" max="15104" width="9.140625" style="15"/>
    <col min="15105" max="15105" width="3.85546875" style="15" customWidth="1"/>
    <col min="15106" max="15112" width="3.7109375" style="15" customWidth="1"/>
    <col min="15113" max="15117" width="22.7109375" style="15" customWidth="1"/>
    <col min="15118" max="15118" width="79.85546875" style="15" customWidth="1"/>
    <col min="15119" max="15119" width="68.28515625" style="15" customWidth="1"/>
    <col min="15120" max="15360" width="9.140625" style="15"/>
    <col min="15361" max="15361" width="3.85546875" style="15" customWidth="1"/>
    <col min="15362" max="15368" width="3.7109375" style="15" customWidth="1"/>
    <col min="15369" max="15373" width="22.7109375" style="15" customWidth="1"/>
    <col min="15374" max="15374" width="79.85546875" style="15" customWidth="1"/>
    <col min="15375" max="15375" width="68.28515625" style="15" customWidth="1"/>
    <col min="15376" max="15616" width="9.140625" style="15"/>
    <col min="15617" max="15617" width="3.85546875" style="15" customWidth="1"/>
    <col min="15618" max="15624" width="3.7109375" style="15" customWidth="1"/>
    <col min="15625" max="15629" width="22.7109375" style="15" customWidth="1"/>
    <col min="15630" max="15630" width="79.85546875" style="15" customWidth="1"/>
    <col min="15631" max="15631" width="68.28515625" style="15" customWidth="1"/>
    <col min="15632" max="15872" width="9.140625" style="15"/>
    <col min="15873" max="15873" width="3.85546875" style="15" customWidth="1"/>
    <col min="15874" max="15880" width="3.7109375" style="15" customWidth="1"/>
    <col min="15881" max="15885" width="22.7109375" style="15" customWidth="1"/>
    <col min="15886" max="15886" width="79.85546875" style="15" customWidth="1"/>
    <col min="15887" max="15887" width="68.28515625" style="15" customWidth="1"/>
    <col min="15888" max="16128" width="9.140625" style="15"/>
    <col min="16129" max="16129" width="3.85546875" style="15" customWidth="1"/>
    <col min="16130" max="16136" width="3.7109375" style="15" customWidth="1"/>
    <col min="16137" max="16141" width="22.7109375" style="15" customWidth="1"/>
    <col min="16142" max="16142" width="79.85546875" style="15" customWidth="1"/>
    <col min="16143" max="16143" width="68.28515625" style="15" customWidth="1"/>
    <col min="16144" max="16384" width="9.140625" style="15"/>
  </cols>
  <sheetData>
    <row r="1" spans="1:16" ht="19.5" thickBot="1">
      <c r="A1" s="8" t="s">
        <v>191</v>
      </c>
      <c r="B1" s="9"/>
      <c r="C1" s="9"/>
      <c r="D1" s="9"/>
      <c r="E1" s="9"/>
      <c r="F1" s="9"/>
      <c r="G1" s="9"/>
      <c r="H1" s="9"/>
      <c r="I1" s="10"/>
      <c r="J1" s="169" t="s">
        <v>149</v>
      </c>
      <c r="K1" s="170"/>
      <c r="L1" s="11" t="s">
        <v>39</v>
      </c>
      <c r="M1" s="12">
        <f ca="1">TODAY()</f>
        <v>42413</v>
      </c>
      <c r="N1" s="13"/>
      <c r="O1" s="14"/>
    </row>
    <row r="2" spans="1:16" ht="13.5" thickBot="1">
      <c r="A2" s="16"/>
      <c r="B2" s="17" t="s">
        <v>40</v>
      </c>
      <c r="C2" s="18" t="s">
        <v>41</v>
      </c>
      <c r="D2" s="19" t="s">
        <v>42</v>
      </c>
      <c r="E2" s="20" t="s">
        <v>43</v>
      </c>
      <c r="F2" s="18" t="s">
        <v>44</v>
      </c>
      <c r="G2" s="18" t="s">
        <v>45</v>
      </c>
      <c r="H2" s="21" t="s">
        <v>46</v>
      </c>
      <c r="I2" s="22" t="s">
        <v>47</v>
      </c>
      <c r="J2" s="23" t="s">
        <v>190</v>
      </c>
      <c r="K2" s="24" t="s">
        <v>48</v>
      </c>
      <c r="L2" s="25" t="s">
        <v>49</v>
      </c>
      <c r="M2" s="26" t="s">
        <v>50</v>
      </c>
      <c r="N2" s="27" t="s">
        <v>51</v>
      </c>
      <c r="O2" s="27" t="s">
        <v>52</v>
      </c>
    </row>
    <row r="3" spans="1:16" ht="15" customHeight="1">
      <c r="A3" s="28" t="s">
        <v>53</v>
      </c>
      <c r="B3" s="67"/>
      <c r="C3" s="68">
        <v>1</v>
      </c>
      <c r="D3" s="69">
        <v>2</v>
      </c>
      <c r="E3" s="70">
        <v>3</v>
      </c>
      <c r="F3" s="71"/>
      <c r="G3" s="71"/>
      <c r="H3" s="72"/>
      <c r="I3" s="131" t="s">
        <v>54</v>
      </c>
      <c r="J3" s="166" t="s">
        <v>54</v>
      </c>
      <c r="K3" s="166" t="s">
        <v>54</v>
      </c>
      <c r="L3" s="166" t="s">
        <v>54</v>
      </c>
      <c r="M3" s="166" t="s">
        <v>54</v>
      </c>
      <c r="N3" s="150" t="s">
        <v>144</v>
      </c>
      <c r="O3" s="132" t="s">
        <v>55</v>
      </c>
      <c r="P3" s="30" t="s">
        <v>56</v>
      </c>
    </row>
    <row r="4" spans="1:16" ht="15" customHeight="1">
      <c r="A4" s="31" t="s">
        <v>57</v>
      </c>
      <c r="B4" s="73"/>
      <c r="C4" s="74">
        <v>8</v>
      </c>
      <c r="D4" s="75">
        <v>9</v>
      </c>
      <c r="E4" s="70">
        <v>10</v>
      </c>
      <c r="F4" s="76"/>
      <c r="G4" s="71"/>
      <c r="H4" s="77"/>
      <c r="I4" s="133" t="s">
        <v>54</v>
      </c>
      <c r="J4" s="139" t="s">
        <v>54</v>
      </c>
      <c r="K4" s="139" t="s">
        <v>54</v>
      </c>
      <c r="L4" s="139" t="s">
        <v>54</v>
      </c>
      <c r="M4" s="139" t="s">
        <v>54</v>
      </c>
      <c r="N4" s="138" t="s">
        <v>142</v>
      </c>
      <c r="O4" s="130" t="s">
        <v>58</v>
      </c>
      <c r="P4" s="30" t="s">
        <v>56</v>
      </c>
    </row>
    <row r="5" spans="1:16" ht="15" customHeight="1">
      <c r="A5" s="31" t="s">
        <v>59</v>
      </c>
      <c r="B5" s="73"/>
      <c r="C5" s="71"/>
      <c r="D5" s="75">
        <v>16</v>
      </c>
      <c r="E5" s="70">
        <v>17</v>
      </c>
      <c r="F5" s="71"/>
      <c r="G5" s="71"/>
      <c r="H5" s="77"/>
      <c r="I5" s="133" t="s">
        <v>54</v>
      </c>
      <c r="J5" s="139" t="s">
        <v>54</v>
      </c>
      <c r="K5" s="139" t="s">
        <v>54</v>
      </c>
      <c r="L5" s="139" t="s">
        <v>54</v>
      </c>
      <c r="M5" s="139" t="s">
        <v>54</v>
      </c>
      <c r="N5" s="138" t="s">
        <v>143</v>
      </c>
      <c r="O5" s="130"/>
      <c r="P5" s="30" t="s">
        <v>56</v>
      </c>
    </row>
    <row r="6" spans="1:16" ht="15" customHeight="1">
      <c r="A6" s="31"/>
      <c r="B6" s="73"/>
      <c r="C6" s="71"/>
      <c r="D6" s="75">
        <v>23</v>
      </c>
      <c r="E6" s="70">
        <v>24</v>
      </c>
      <c r="F6" s="71"/>
      <c r="G6" s="71"/>
      <c r="H6" s="77"/>
      <c r="I6" s="139" t="s">
        <v>197</v>
      </c>
      <c r="J6" s="139" t="s">
        <v>193</v>
      </c>
      <c r="K6" s="139" t="s">
        <v>192</v>
      </c>
      <c r="L6" s="139" t="s">
        <v>195</v>
      </c>
      <c r="M6" s="139" t="s">
        <v>196</v>
      </c>
      <c r="N6" s="138" t="s">
        <v>140</v>
      </c>
      <c r="O6" s="130" t="s">
        <v>60</v>
      </c>
      <c r="P6" s="30" t="s">
        <v>56</v>
      </c>
    </row>
    <row r="7" spans="1:16" ht="15" customHeight="1" thickBot="1">
      <c r="A7" s="33"/>
      <c r="B7" s="78"/>
      <c r="C7" s="79"/>
      <c r="D7" s="80">
        <v>30</v>
      </c>
      <c r="E7" s="81">
        <v>31</v>
      </c>
      <c r="F7" s="79"/>
      <c r="G7" s="79"/>
      <c r="H7" s="82"/>
      <c r="I7" s="167" t="s">
        <v>70</v>
      </c>
      <c r="J7" s="167" t="s">
        <v>70</v>
      </c>
      <c r="K7" s="167" t="s">
        <v>70</v>
      </c>
      <c r="L7" s="167" t="s">
        <v>70</v>
      </c>
      <c r="M7" s="167" t="s">
        <v>70</v>
      </c>
      <c r="N7" s="135"/>
      <c r="O7" s="136"/>
      <c r="P7" s="30" t="s">
        <v>56</v>
      </c>
    </row>
    <row r="8" spans="1:16" ht="15" customHeight="1">
      <c r="A8" s="28" t="s">
        <v>61</v>
      </c>
      <c r="B8" s="67"/>
      <c r="C8" s="83"/>
      <c r="D8" s="69">
        <v>6</v>
      </c>
      <c r="E8" s="84">
        <v>7</v>
      </c>
      <c r="F8" s="85">
        <v>8</v>
      </c>
      <c r="G8" s="86">
        <v>9</v>
      </c>
      <c r="H8" s="85">
        <v>10</v>
      </c>
      <c r="I8" s="168" t="s">
        <v>194</v>
      </c>
      <c r="J8" s="137"/>
      <c r="K8" s="137"/>
      <c r="L8" s="137"/>
      <c r="M8" s="137"/>
      <c r="N8" s="138"/>
      <c r="O8" s="130" t="s">
        <v>103</v>
      </c>
      <c r="P8" s="30" t="s">
        <v>56</v>
      </c>
    </row>
    <row r="9" spans="1:16" ht="15" customHeight="1">
      <c r="A9" s="31" t="s">
        <v>62</v>
      </c>
      <c r="B9" s="73"/>
      <c r="C9" s="71"/>
      <c r="D9" s="75">
        <v>13</v>
      </c>
      <c r="E9" s="70">
        <v>14</v>
      </c>
      <c r="F9" s="76"/>
      <c r="G9" s="71"/>
      <c r="H9" s="77"/>
      <c r="I9" s="139" t="s">
        <v>70</v>
      </c>
      <c r="J9" s="130"/>
      <c r="K9" s="130"/>
      <c r="L9" s="130"/>
      <c r="M9" s="130"/>
      <c r="N9" s="138" t="s">
        <v>146</v>
      </c>
      <c r="O9" s="130"/>
      <c r="P9" s="30" t="s">
        <v>56</v>
      </c>
    </row>
    <row r="10" spans="1:16" ht="15" customHeight="1">
      <c r="A10" s="31" t="s">
        <v>63</v>
      </c>
      <c r="B10" s="73"/>
      <c r="C10" s="71"/>
      <c r="D10" s="75">
        <v>20</v>
      </c>
      <c r="E10" s="70">
        <v>21</v>
      </c>
      <c r="F10" s="74">
        <v>22</v>
      </c>
      <c r="G10" s="71"/>
      <c r="H10" s="77"/>
      <c r="I10" s="139" t="s">
        <v>70</v>
      </c>
      <c r="J10" s="139"/>
      <c r="K10" s="139"/>
      <c r="L10" s="139"/>
      <c r="M10" s="139"/>
      <c r="N10" s="138" t="s">
        <v>141</v>
      </c>
      <c r="O10" s="130" t="s">
        <v>102</v>
      </c>
      <c r="P10" s="30" t="s">
        <v>56</v>
      </c>
    </row>
    <row r="11" spans="1:16" ht="15" customHeight="1" thickBot="1">
      <c r="A11" s="31"/>
      <c r="B11" s="87"/>
      <c r="C11" s="88"/>
      <c r="D11" s="89">
        <v>27</v>
      </c>
      <c r="E11" s="90">
        <v>28</v>
      </c>
      <c r="F11" s="88"/>
      <c r="G11" s="88"/>
      <c r="H11" s="91"/>
      <c r="I11" s="140" t="s">
        <v>64</v>
      </c>
      <c r="J11" s="141"/>
      <c r="K11" s="141"/>
      <c r="L11" s="141"/>
      <c r="M11" s="141"/>
      <c r="N11" s="128" t="s">
        <v>145</v>
      </c>
      <c r="O11" s="129" t="s">
        <v>56</v>
      </c>
      <c r="P11" s="30" t="s">
        <v>56</v>
      </c>
    </row>
    <row r="12" spans="1:16" ht="15" customHeight="1">
      <c r="A12" s="28" t="s">
        <v>65</v>
      </c>
      <c r="B12" s="67"/>
      <c r="C12" s="83"/>
      <c r="D12" s="69">
        <v>5</v>
      </c>
      <c r="E12" s="84">
        <v>6</v>
      </c>
      <c r="F12" s="83"/>
      <c r="G12" s="83"/>
      <c r="H12" s="72"/>
      <c r="I12" s="131" t="s">
        <v>66</v>
      </c>
      <c r="J12" s="131"/>
      <c r="K12" s="131"/>
      <c r="L12" s="131"/>
      <c r="M12" s="131"/>
      <c r="N12" s="150" t="s">
        <v>158</v>
      </c>
      <c r="O12" s="142" t="s">
        <v>105</v>
      </c>
      <c r="P12" s="30" t="s">
        <v>56</v>
      </c>
    </row>
    <row r="13" spans="1:16" ht="15" customHeight="1">
      <c r="A13" s="31" t="s">
        <v>57</v>
      </c>
      <c r="B13" s="73"/>
      <c r="C13" s="71"/>
      <c r="D13" s="75">
        <v>12</v>
      </c>
      <c r="E13" s="70">
        <v>13</v>
      </c>
      <c r="F13" s="71"/>
      <c r="G13" s="71"/>
      <c r="H13" s="77"/>
      <c r="I13" s="130" t="s">
        <v>67</v>
      </c>
      <c r="J13" s="133"/>
      <c r="K13" s="133"/>
      <c r="L13" s="133"/>
      <c r="M13" s="133"/>
      <c r="N13" s="138" t="s">
        <v>152</v>
      </c>
      <c r="O13" s="130" t="s">
        <v>107</v>
      </c>
      <c r="P13" s="30" t="s">
        <v>56</v>
      </c>
    </row>
    <row r="14" spans="1:16" ht="15" customHeight="1" thickBot="1">
      <c r="A14" s="31" t="s">
        <v>68</v>
      </c>
      <c r="B14" s="73"/>
      <c r="C14" s="71"/>
      <c r="D14" s="75">
        <v>19</v>
      </c>
      <c r="E14" s="90">
        <v>20</v>
      </c>
      <c r="F14" s="71"/>
      <c r="G14" s="71"/>
      <c r="H14" s="77"/>
      <c r="I14" s="139" t="s">
        <v>69</v>
      </c>
      <c r="J14" s="139"/>
      <c r="K14" s="139"/>
      <c r="L14" s="139"/>
      <c r="M14" s="139"/>
      <c r="N14" s="138" t="s">
        <v>147</v>
      </c>
      <c r="O14" s="130" t="s">
        <v>106</v>
      </c>
      <c r="P14" s="30" t="s">
        <v>56</v>
      </c>
    </row>
    <row r="15" spans="1:16" ht="15" customHeight="1" thickBot="1">
      <c r="A15" s="31"/>
      <c r="B15" s="87"/>
      <c r="C15" s="68">
        <v>25</v>
      </c>
      <c r="D15" s="89">
        <v>26</v>
      </c>
      <c r="E15" s="92">
        <v>27</v>
      </c>
      <c r="F15" s="88"/>
      <c r="G15" s="88"/>
      <c r="H15" s="91"/>
      <c r="I15" s="134" t="s">
        <v>104</v>
      </c>
      <c r="J15" s="134"/>
      <c r="K15" s="134"/>
      <c r="L15" s="134"/>
      <c r="M15" s="134"/>
      <c r="N15" s="135" t="s">
        <v>148</v>
      </c>
      <c r="O15" s="136" t="s">
        <v>108</v>
      </c>
      <c r="P15" s="30" t="s">
        <v>56</v>
      </c>
    </row>
    <row r="16" spans="1:16" ht="15" customHeight="1">
      <c r="A16" s="28" t="s">
        <v>57</v>
      </c>
      <c r="B16" s="93"/>
      <c r="C16" s="76"/>
      <c r="D16" s="69">
        <v>2</v>
      </c>
      <c r="E16" s="84">
        <v>3</v>
      </c>
      <c r="F16" s="83"/>
      <c r="G16" s="83"/>
      <c r="H16" s="72"/>
      <c r="I16" s="131"/>
      <c r="J16" s="131"/>
      <c r="K16" s="131"/>
      <c r="L16" s="131"/>
      <c r="M16" s="131"/>
      <c r="N16" s="161" t="s">
        <v>151</v>
      </c>
      <c r="O16" s="143" t="s">
        <v>71</v>
      </c>
      <c r="P16" s="30" t="s">
        <v>56</v>
      </c>
    </row>
    <row r="17" spans="1:16" ht="15" customHeight="1">
      <c r="A17" s="31" t="s">
        <v>72</v>
      </c>
      <c r="B17" s="94"/>
      <c r="C17" s="71"/>
      <c r="D17" s="75">
        <v>9</v>
      </c>
      <c r="E17" s="70">
        <v>10</v>
      </c>
      <c r="F17" s="71"/>
      <c r="G17" s="71"/>
      <c r="H17" s="95"/>
      <c r="I17" s="133"/>
      <c r="J17" s="133"/>
      <c r="K17" s="133"/>
      <c r="L17" s="133"/>
      <c r="M17" s="133"/>
      <c r="N17" s="162" t="s">
        <v>150</v>
      </c>
      <c r="O17" s="129" t="s">
        <v>109</v>
      </c>
      <c r="P17" s="30" t="s">
        <v>56</v>
      </c>
    </row>
    <row r="18" spans="1:16" ht="15" customHeight="1">
      <c r="A18" s="31" t="s">
        <v>68</v>
      </c>
      <c r="B18" s="94"/>
      <c r="C18" s="71"/>
      <c r="D18" s="75">
        <v>16</v>
      </c>
      <c r="E18" s="70">
        <v>17</v>
      </c>
      <c r="F18" s="96"/>
      <c r="G18" s="71"/>
      <c r="H18" s="77"/>
      <c r="I18" s="140"/>
      <c r="J18" s="140"/>
      <c r="K18" s="140"/>
      <c r="L18" s="140"/>
      <c r="M18" s="140"/>
      <c r="N18" s="138" t="s">
        <v>153</v>
      </c>
      <c r="O18" s="130" t="s">
        <v>110</v>
      </c>
      <c r="P18" s="30" t="s">
        <v>56</v>
      </c>
    </row>
    <row r="19" spans="1:16" ht="15" customHeight="1" thickBot="1">
      <c r="A19" s="31"/>
      <c r="B19" s="97">
        <v>21</v>
      </c>
      <c r="C19" s="85">
        <v>22</v>
      </c>
      <c r="D19" s="74">
        <v>23</v>
      </c>
      <c r="E19" s="70">
        <v>24</v>
      </c>
      <c r="F19" s="71"/>
      <c r="G19" s="71"/>
      <c r="H19" s="77"/>
      <c r="I19" s="133"/>
      <c r="J19" s="139"/>
      <c r="K19" s="144"/>
      <c r="L19" s="139"/>
      <c r="M19" s="139"/>
      <c r="N19" s="138" t="s">
        <v>155</v>
      </c>
      <c r="O19" s="130" t="s">
        <v>112</v>
      </c>
      <c r="P19" s="30" t="s">
        <v>56</v>
      </c>
    </row>
    <row r="20" spans="1:16" ht="15" customHeight="1" thickBot="1">
      <c r="A20" s="33"/>
      <c r="B20" s="98">
        <v>28</v>
      </c>
      <c r="C20" s="79"/>
      <c r="D20" s="89">
        <v>30</v>
      </c>
      <c r="E20" s="97">
        <v>1</v>
      </c>
      <c r="F20" s="76"/>
      <c r="G20" s="88"/>
      <c r="H20" s="82"/>
      <c r="I20" s="134"/>
      <c r="J20" s="134"/>
      <c r="K20" s="134"/>
      <c r="L20" s="134"/>
      <c r="M20" s="134"/>
      <c r="N20" s="135" t="s">
        <v>154</v>
      </c>
      <c r="O20" s="136" t="s">
        <v>73</v>
      </c>
      <c r="P20" s="30" t="s">
        <v>56</v>
      </c>
    </row>
    <row r="21" spans="1:16" ht="15" customHeight="1">
      <c r="A21" s="31" t="s">
        <v>65</v>
      </c>
      <c r="B21" s="67"/>
      <c r="C21" s="83"/>
      <c r="D21" s="69">
        <v>7</v>
      </c>
      <c r="E21" s="99">
        <v>8</v>
      </c>
      <c r="F21" s="83"/>
      <c r="G21" s="83"/>
      <c r="H21" s="72"/>
      <c r="I21" s="137"/>
      <c r="J21" s="137"/>
      <c r="K21" s="137"/>
      <c r="L21" s="137"/>
      <c r="M21" s="137"/>
      <c r="N21" s="138"/>
      <c r="O21" s="130" t="s">
        <v>111</v>
      </c>
      <c r="P21" s="30" t="s">
        <v>56</v>
      </c>
    </row>
    <row r="22" spans="1:16" ht="15" customHeight="1">
      <c r="A22" s="31" t="s">
        <v>57</v>
      </c>
      <c r="B22" s="73"/>
      <c r="C22" s="88"/>
      <c r="D22" s="75">
        <v>14</v>
      </c>
      <c r="E22" s="70">
        <v>15</v>
      </c>
      <c r="F22" s="71"/>
      <c r="G22" s="71"/>
      <c r="H22" s="77"/>
      <c r="I22" s="133"/>
      <c r="J22" s="139"/>
      <c r="K22" s="139"/>
      <c r="L22" s="139"/>
      <c r="M22" s="139"/>
      <c r="N22" s="138" t="s">
        <v>156</v>
      </c>
      <c r="O22" s="130" t="s">
        <v>113</v>
      </c>
      <c r="P22" s="30" t="s">
        <v>56</v>
      </c>
    </row>
    <row r="23" spans="1:16" ht="15" customHeight="1">
      <c r="A23" s="31" t="s">
        <v>74</v>
      </c>
      <c r="B23" s="73"/>
      <c r="C23" s="88"/>
      <c r="D23" s="75">
        <v>21</v>
      </c>
      <c r="E23" s="70">
        <v>22</v>
      </c>
      <c r="F23" s="71"/>
      <c r="G23" s="71"/>
      <c r="H23" s="77"/>
      <c r="I23" s="133"/>
      <c r="J23" s="133"/>
      <c r="K23" s="133"/>
      <c r="L23" s="133"/>
      <c r="M23" s="133"/>
      <c r="N23" s="138" t="s">
        <v>157</v>
      </c>
      <c r="O23" s="130" t="s">
        <v>114</v>
      </c>
      <c r="P23" s="30" t="s">
        <v>56</v>
      </c>
    </row>
    <row r="24" spans="1:16" ht="15" customHeight="1" thickBot="1">
      <c r="A24" s="31"/>
      <c r="B24" s="100">
        <v>26</v>
      </c>
      <c r="C24" s="85">
        <v>27</v>
      </c>
      <c r="D24" s="89">
        <v>28</v>
      </c>
      <c r="E24" s="81">
        <v>29</v>
      </c>
      <c r="F24" s="101">
        <v>30</v>
      </c>
      <c r="G24" s="88"/>
      <c r="H24" s="76"/>
      <c r="I24" s="134"/>
      <c r="J24" s="134"/>
      <c r="K24" s="134"/>
      <c r="L24" s="134"/>
      <c r="M24" s="136"/>
      <c r="N24" s="128" t="s">
        <v>163</v>
      </c>
      <c r="O24" s="129" t="s">
        <v>116</v>
      </c>
      <c r="P24" s="30" t="s">
        <v>56</v>
      </c>
    </row>
    <row r="25" spans="1:16" ht="15" customHeight="1">
      <c r="A25" s="35" t="s">
        <v>53</v>
      </c>
      <c r="B25" s="67"/>
      <c r="C25" s="83"/>
      <c r="D25" s="69">
        <v>4</v>
      </c>
      <c r="E25" s="84">
        <v>5</v>
      </c>
      <c r="F25" s="102"/>
      <c r="G25" s="83"/>
      <c r="H25" s="72"/>
      <c r="I25" s="145"/>
      <c r="J25" s="133"/>
      <c r="K25" s="133"/>
      <c r="L25" s="133"/>
      <c r="M25" s="146"/>
      <c r="N25" s="163" t="s">
        <v>160</v>
      </c>
      <c r="O25" s="142" t="s">
        <v>115</v>
      </c>
      <c r="P25" s="30" t="s">
        <v>56</v>
      </c>
    </row>
    <row r="26" spans="1:16" ht="15" customHeight="1">
      <c r="A26" s="36" t="s">
        <v>75</v>
      </c>
      <c r="B26" s="73"/>
      <c r="C26" s="76"/>
      <c r="D26" s="74">
        <v>11</v>
      </c>
      <c r="E26" s="70">
        <v>12</v>
      </c>
      <c r="F26" s="71"/>
      <c r="G26" s="71"/>
      <c r="H26" s="103"/>
      <c r="I26" s="145"/>
      <c r="J26" s="133"/>
      <c r="K26" s="133"/>
      <c r="L26" s="133"/>
      <c r="M26" s="146"/>
      <c r="N26" s="149" t="s">
        <v>159</v>
      </c>
      <c r="O26" s="130" t="s">
        <v>117</v>
      </c>
      <c r="P26" s="30" t="s">
        <v>56</v>
      </c>
    </row>
    <row r="27" spans="1:16" ht="22.5">
      <c r="A27" s="36" t="s">
        <v>59</v>
      </c>
      <c r="B27" s="73"/>
      <c r="C27" s="71"/>
      <c r="D27" s="74">
        <v>18</v>
      </c>
      <c r="E27" s="70">
        <v>19</v>
      </c>
      <c r="F27" s="76"/>
      <c r="G27" s="71"/>
      <c r="H27" s="77"/>
      <c r="I27" s="145"/>
      <c r="J27" s="144"/>
      <c r="K27" s="139"/>
      <c r="L27" s="133"/>
      <c r="M27" s="146"/>
      <c r="N27" s="149" t="s">
        <v>161</v>
      </c>
      <c r="O27" s="130" t="s">
        <v>118</v>
      </c>
      <c r="P27" s="30" t="s">
        <v>56</v>
      </c>
    </row>
    <row r="28" spans="1:16" ht="13.5" thickBot="1">
      <c r="A28" s="37"/>
      <c r="B28" s="78"/>
      <c r="C28" s="79"/>
      <c r="D28" s="80">
        <v>25</v>
      </c>
      <c r="E28" s="81">
        <v>26</v>
      </c>
      <c r="F28" s="104"/>
      <c r="G28" s="79"/>
      <c r="H28" s="105">
        <v>29</v>
      </c>
      <c r="I28" s="134"/>
      <c r="J28" s="134"/>
      <c r="K28" s="134"/>
      <c r="L28" s="134"/>
      <c r="M28" s="147"/>
      <c r="N28" s="164" t="s">
        <v>162</v>
      </c>
      <c r="O28" s="136" t="s">
        <v>119</v>
      </c>
      <c r="P28" s="30" t="s">
        <v>56</v>
      </c>
    </row>
    <row r="29" spans="1:16" ht="15" customHeight="1">
      <c r="A29" s="31" t="s">
        <v>53</v>
      </c>
      <c r="B29" s="106"/>
      <c r="C29" s="76"/>
      <c r="D29" s="69">
        <v>2</v>
      </c>
      <c r="E29" s="107">
        <v>3</v>
      </c>
      <c r="F29" s="96"/>
      <c r="G29" s="108"/>
      <c r="H29" s="109"/>
      <c r="I29" s="144"/>
      <c r="J29" s="133"/>
      <c r="K29" s="133"/>
      <c r="L29" s="133"/>
      <c r="M29" s="133"/>
      <c r="N29" s="148" t="s">
        <v>166</v>
      </c>
      <c r="O29" s="143" t="s">
        <v>120</v>
      </c>
      <c r="P29" s="30" t="s">
        <v>56</v>
      </c>
    </row>
    <row r="30" spans="1:16" ht="15" customHeight="1">
      <c r="A30" s="31" t="s">
        <v>75</v>
      </c>
      <c r="B30" s="73"/>
      <c r="C30" s="71"/>
      <c r="D30" s="110">
        <v>9</v>
      </c>
      <c r="E30" s="70">
        <v>10</v>
      </c>
      <c r="F30" s="71"/>
      <c r="G30" s="71"/>
      <c r="H30" s="77"/>
      <c r="I30" s="133"/>
      <c r="J30" s="133"/>
      <c r="K30" s="133"/>
      <c r="L30" s="133"/>
      <c r="M30" s="146"/>
      <c r="N30" s="149"/>
      <c r="O30" s="130" t="s">
        <v>165</v>
      </c>
      <c r="P30" s="30" t="s">
        <v>56</v>
      </c>
    </row>
    <row r="31" spans="1:16" ht="15" customHeight="1">
      <c r="A31" s="31" t="s">
        <v>76</v>
      </c>
      <c r="B31" s="73"/>
      <c r="C31" s="94"/>
      <c r="D31" s="75">
        <v>16</v>
      </c>
      <c r="E31" s="70">
        <v>17</v>
      </c>
      <c r="F31" s="71"/>
      <c r="G31" s="71"/>
      <c r="H31" s="77"/>
      <c r="I31" s="133"/>
      <c r="J31" s="133"/>
      <c r="K31" s="133"/>
      <c r="L31" s="133"/>
      <c r="M31" s="133"/>
      <c r="N31" s="138" t="s">
        <v>164</v>
      </c>
      <c r="O31" s="130" t="s">
        <v>122</v>
      </c>
      <c r="P31" s="30" t="s">
        <v>56</v>
      </c>
    </row>
    <row r="32" spans="1:16" ht="15" customHeight="1">
      <c r="B32" s="87"/>
      <c r="C32" s="111"/>
      <c r="D32" s="89">
        <v>23</v>
      </c>
      <c r="E32" s="90">
        <v>24</v>
      </c>
      <c r="F32" s="71"/>
      <c r="G32" s="88"/>
      <c r="H32" s="77"/>
      <c r="I32" s="140"/>
      <c r="J32" s="140"/>
      <c r="K32" s="133"/>
      <c r="L32" s="140"/>
      <c r="M32" s="140"/>
      <c r="N32" s="128" t="s">
        <v>167</v>
      </c>
      <c r="O32" s="129" t="s">
        <v>121</v>
      </c>
      <c r="P32" s="30"/>
    </row>
    <row r="33" spans="1:16" ht="15" customHeight="1" thickBot="1">
      <c r="A33" s="33"/>
      <c r="B33" s="78"/>
      <c r="C33" s="79"/>
      <c r="D33" s="80">
        <v>30</v>
      </c>
      <c r="E33" s="81">
        <v>31</v>
      </c>
      <c r="F33" s="74">
        <v>1</v>
      </c>
      <c r="G33" s="79"/>
      <c r="H33" s="76"/>
      <c r="I33" s="134"/>
      <c r="J33" s="134"/>
      <c r="K33" s="134"/>
      <c r="L33" s="134"/>
      <c r="M33" s="134"/>
      <c r="N33" s="135" t="s">
        <v>168</v>
      </c>
      <c r="O33" s="136" t="s">
        <v>123</v>
      </c>
      <c r="P33" s="30" t="s">
        <v>56</v>
      </c>
    </row>
    <row r="34" spans="1:16" ht="15" customHeight="1">
      <c r="A34" s="28" t="s">
        <v>57</v>
      </c>
      <c r="B34" s="76"/>
      <c r="C34" s="83"/>
      <c r="D34" s="74">
        <v>6</v>
      </c>
      <c r="E34" s="84">
        <v>7</v>
      </c>
      <c r="F34" s="83"/>
      <c r="G34" s="83"/>
      <c r="H34" s="72"/>
      <c r="I34" s="131"/>
      <c r="J34" s="131"/>
      <c r="K34" s="131"/>
      <c r="L34" s="131"/>
      <c r="M34" s="131"/>
      <c r="N34" s="150" t="s">
        <v>169</v>
      </c>
      <c r="O34" s="142" t="s">
        <v>77</v>
      </c>
      <c r="P34" s="30" t="s">
        <v>56</v>
      </c>
    </row>
    <row r="35" spans="1:16" ht="15" customHeight="1">
      <c r="A35" s="31" t="s">
        <v>78</v>
      </c>
      <c r="B35" s="73"/>
      <c r="C35" s="71"/>
      <c r="D35" s="75">
        <v>13</v>
      </c>
      <c r="E35" s="112">
        <v>14</v>
      </c>
      <c r="F35" s="71"/>
      <c r="G35" s="71"/>
      <c r="H35" s="77"/>
      <c r="I35" s="133"/>
      <c r="J35" s="133"/>
      <c r="K35" s="133"/>
      <c r="L35" s="133"/>
      <c r="M35" s="133"/>
      <c r="N35" s="138" t="s">
        <v>170</v>
      </c>
      <c r="O35" s="130" t="s">
        <v>124</v>
      </c>
      <c r="P35" s="30" t="s">
        <v>56</v>
      </c>
    </row>
    <row r="36" spans="1:16" ht="15" customHeight="1">
      <c r="A36" s="31" t="s">
        <v>79</v>
      </c>
      <c r="B36" s="87"/>
      <c r="C36" s="111"/>
      <c r="D36" s="113">
        <v>20</v>
      </c>
      <c r="E36" s="70">
        <v>21</v>
      </c>
      <c r="F36" s="96"/>
      <c r="G36" s="71"/>
      <c r="H36" s="77"/>
      <c r="I36" s="133"/>
      <c r="J36" s="133"/>
      <c r="K36" s="133"/>
      <c r="L36" s="133"/>
      <c r="M36" s="133"/>
      <c r="N36" s="151" t="s">
        <v>171</v>
      </c>
      <c r="O36" s="130" t="s">
        <v>125</v>
      </c>
      <c r="P36" s="30" t="s">
        <v>56</v>
      </c>
    </row>
    <row r="37" spans="1:16" ht="15" customHeight="1" thickBot="1">
      <c r="A37" s="33"/>
      <c r="B37" s="78"/>
      <c r="C37" s="79"/>
      <c r="D37" s="80">
        <v>27</v>
      </c>
      <c r="E37" s="81">
        <v>28</v>
      </c>
      <c r="F37" s="79"/>
      <c r="G37" s="79"/>
      <c r="H37" s="82"/>
      <c r="I37" s="134"/>
      <c r="J37" s="134"/>
      <c r="K37" s="134"/>
      <c r="L37" s="134"/>
      <c r="M37" s="134"/>
      <c r="N37" s="135" t="s">
        <v>172</v>
      </c>
      <c r="O37" s="136" t="s">
        <v>126</v>
      </c>
      <c r="P37" s="30" t="s">
        <v>56</v>
      </c>
    </row>
    <row r="38" spans="1:16" ht="15" customHeight="1">
      <c r="A38" s="28" t="s">
        <v>42</v>
      </c>
      <c r="B38" s="73"/>
      <c r="C38" s="83"/>
      <c r="D38" s="75">
        <v>3</v>
      </c>
      <c r="E38" s="84">
        <v>4</v>
      </c>
      <c r="F38" s="83"/>
      <c r="G38" s="83"/>
      <c r="H38" s="86">
        <v>7</v>
      </c>
      <c r="I38" s="131"/>
      <c r="J38" s="131"/>
      <c r="K38" s="131"/>
      <c r="L38" s="131"/>
      <c r="M38" s="131"/>
      <c r="N38" s="138" t="s">
        <v>173</v>
      </c>
      <c r="O38" s="130" t="s">
        <v>127</v>
      </c>
      <c r="P38" s="30" t="s">
        <v>56</v>
      </c>
    </row>
    <row r="39" spans="1:16" ht="15" customHeight="1">
      <c r="A39" s="31" t="s">
        <v>62</v>
      </c>
      <c r="B39" s="106"/>
      <c r="C39" s="71"/>
      <c r="D39" s="75">
        <v>10</v>
      </c>
      <c r="E39" s="70">
        <v>11</v>
      </c>
      <c r="F39" s="71"/>
      <c r="G39" s="71"/>
      <c r="H39" s="77"/>
      <c r="I39" s="133"/>
      <c r="J39" s="133"/>
      <c r="K39" s="133"/>
      <c r="L39" s="133"/>
      <c r="M39" s="133"/>
      <c r="N39" s="138" t="s">
        <v>174</v>
      </c>
      <c r="O39" s="130" t="s">
        <v>180</v>
      </c>
      <c r="P39" s="30" t="s">
        <v>56</v>
      </c>
    </row>
    <row r="40" spans="1:16" ht="15" customHeight="1">
      <c r="A40" s="31" t="s">
        <v>80</v>
      </c>
      <c r="B40" s="114"/>
      <c r="C40" s="88"/>
      <c r="D40" s="89">
        <v>17</v>
      </c>
      <c r="E40" s="90">
        <v>18</v>
      </c>
      <c r="F40" s="88"/>
      <c r="G40" s="88"/>
      <c r="H40" s="91"/>
      <c r="I40" s="133"/>
      <c r="J40" s="133"/>
      <c r="K40" s="133"/>
      <c r="L40" s="133"/>
      <c r="M40" s="133"/>
      <c r="N40" s="128" t="s">
        <v>175</v>
      </c>
      <c r="O40" s="129" t="s">
        <v>128</v>
      </c>
      <c r="P40" s="30" t="s">
        <v>56</v>
      </c>
    </row>
    <row r="41" spans="1:16" ht="15" customHeight="1" thickBot="1">
      <c r="A41" s="33"/>
      <c r="B41" s="78"/>
      <c r="C41" s="88"/>
      <c r="D41" s="89">
        <v>24</v>
      </c>
      <c r="E41" s="90">
        <v>25</v>
      </c>
      <c r="F41" s="88"/>
      <c r="G41" s="88"/>
      <c r="H41" s="91"/>
      <c r="I41" s="134"/>
      <c r="J41" s="134"/>
      <c r="K41" s="134"/>
      <c r="L41" s="134"/>
      <c r="M41" s="134"/>
      <c r="N41" s="135" t="s">
        <v>176</v>
      </c>
      <c r="O41" s="136"/>
      <c r="P41" s="30" t="s">
        <v>56</v>
      </c>
    </row>
    <row r="42" spans="1:16" ht="15" customHeight="1">
      <c r="A42" s="35" t="s">
        <v>79</v>
      </c>
      <c r="B42" s="115"/>
      <c r="C42" s="102"/>
      <c r="D42" s="69">
        <v>1</v>
      </c>
      <c r="E42" s="84">
        <v>2</v>
      </c>
      <c r="F42" s="116"/>
      <c r="G42" s="117">
        <v>4</v>
      </c>
      <c r="H42" s="118"/>
      <c r="I42" s="152"/>
      <c r="J42" s="137"/>
      <c r="K42" s="137"/>
      <c r="L42" s="137"/>
      <c r="M42" s="137"/>
      <c r="N42" s="148" t="s">
        <v>182</v>
      </c>
      <c r="O42" s="142" t="s">
        <v>183</v>
      </c>
      <c r="P42" s="30" t="s">
        <v>56</v>
      </c>
    </row>
    <row r="43" spans="1:16" ht="22.5">
      <c r="A43" s="36" t="s">
        <v>75</v>
      </c>
      <c r="B43" s="73"/>
      <c r="C43" s="76"/>
      <c r="D43" s="75">
        <v>8</v>
      </c>
      <c r="E43" s="70">
        <v>9</v>
      </c>
      <c r="F43" s="71"/>
      <c r="G43" s="71"/>
      <c r="H43" s="86">
        <v>12</v>
      </c>
      <c r="I43" s="145"/>
      <c r="J43" s="133"/>
      <c r="K43" s="144"/>
      <c r="L43" s="133"/>
      <c r="M43" s="133"/>
      <c r="N43" s="138" t="s">
        <v>178</v>
      </c>
      <c r="O43" s="130" t="s">
        <v>129</v>
      </c>
      <c r="P43" s="30" t="s">
        <v>56</v>
      </c>
    </row>
    <row r="44" spans="1:16">
      <c r="A44" s="36" t="s">
        <v>80</v>
      </c>
      <c r="B44" s="87"/>
      <c r="C44" s="88"/>
      <c r="D44" s="89">
        <v>15</v>
      </c>
      <c r="E44" s="90">
        <v>16</v>
      </c>
      <c r="F44" s="88"/>
      <c r="G44" s="88"/>
      <c r="H44" s="91"/>
      <c r="I44" s="133"/>
      <c r="J44" s="133"/>
      <c r="K44" s="133"/>
      <c r="L44" s="133"/>
      <c r="M44" s="133"/>
      <c r="N44" s="128" t="s">
        <v>177</v>
      </c>
      <c r="O44" s="130" t="s">
        <v>130</v>
      </c>
      <c r="P44" s="30" t="s">
        <v>56</v>
      </c>
    </row>
    <row r="45" spans="1:16" ht="22.5">
      <c r="B45" s="73"/>
      <c r="C45" s="71"/>
      <c r="D45" s="75">
        <v>22</v>
      </c>
      <c r="E45" s="70">
        <v>23</v>
      </c>
      <c r="F45" s="71"/>
      <c r="G45" s="71"/>
      <c r="H45" s="77"/>
      <c r="I45" s="145"/>
      <c r="J45" s="133"/>
      <c r="K45" s="133"/>
      <c r="L45" s="144"/>
      <c r="M45" s="133"/>
      <c r="N45" s="138" t="s">
        <v>184</v>
      </c>
      <c r="O45" s="129" t="s">
        <v>131</v>
      </c>
      <c r="P45" s="30"/>
    </row>
    <row r="46" spans="1:16" ht="15" customHeight="1" thickBot="1">
      <c r="A46" s="37"/>
      <c r="B46" s="78"/>
      <c r="C46" s="119">
        <v>28</v>
      </c>
      <c r="D46" s="80">
        <v>29</v>
      </c>
      <c r="E46" s="81">
        <v>30</v>
      </c>
      <c r="F46" s="79"/>
      <c r="G46" s="79"/>
      <c r="H46" s="120">
        <v>2</v>
      </c>
      <c r="I46" s="145"/>
      <c r="J46" s="133"/>
      <c r="K46" s="144"/>
      <c r="L46" s="133"/>
      <c r="M46" s="133"/>
      <c r="N46" s="135" t="s">
        <v>179</v>
      </c>
      <c r="O46" s="136" t="s">
        <v>133</v>
      </c>
      <c r="P46" s="30" t="s">
        <v>56</v>
      </c>
    </row>
    <row r="47" spans="1:16" ht="15" customHeight="1">
      <c r="A47" s="35" t="s">
        <v>59</v>
      </c>
      <c r="B47" s="115"/>
      <c r="C47" s="76"/>
      <c r="D47" s="121">
        <v>5</v>
      </c>
      <c r="E47" s="122">
        <v>6</v>
      </c>
      <c r="F47" s="108"/>
      <c r="G47" s="123"/>
      <c r="H47" s="124"/>
      <c r="I47" s="153"/>
      <c r="J47" s="131"/>
      <c r="K47" s="131"/>
      <c r="L47" s="131"/>
      <c r="M47" s="131"/>
      <c r="N47" s="150" t="s">
        <v>185</v>
      </c>
      <c r="O47" s="142" t="s">
        <v>132</v>
      </c>
      <c r="P47" s="30" t="s">
        <v>56</v>
      </c>
    </row>
    <row r="48" spans="1:16" ht="22.5">
      <c r="A48" s="36" t="s">
        <v>79</v>
      </c>
      <c r="B48" s="87"/>
      <c r="C48" s="71"/>
      <c r="D48" s="75">
        <v>12</v>
      </c>
      <c r="E48" s="70">
        <v>13</v>
      </c>
      <c r="F48" s="85">
        <v>14</v>
      </c>
      <c r="G48" s="86">
        <v>15</v>
      </c>
      <c r="H48" s="77"/>
      <c r="I48" s="145"/>
      <c r="J48" s="133"/>
      <c r="K48" s="133"/>
      <c r="L48" s="133"/>
      <c r="M48" s="133"/>
      <c r="N48" s="138" t="s">
        <v>187</v>
      </c>
      <c r="O48" s="154" t="s">
        <v>134</v>
      </c>
      <c r="P48" s="30" t="s">
        <v>56</v>
      </c>
    </row>
    <row r="49" spans="1:16" ht="15" customHeight="1">
      <c r="A49" s="36" t="s">
        <v>63</v>
      </c>
      <c r="B49" s="73"/>
      <c r="C49" s="71"/>
      <c r="D49" s="75">
        <v>19</v>
      </c>
      <c r="E49" s="113">
        <v>20</v>
      </c>
      <c r="F49" s="88"/>
      <c r="G49" s="76"/>
      <c r="H49" s="77"/>
      <c r="I49" s="145"/>
      <c r="J49" s="133"/>
      <c r="K49" s="133"/>
      <c r="L49" s="133"/>
      <c r="M49" s="133"/>
      <c r="N49" s="138" t="s">
        <v>188</v>
      </c>
      <c r="O49" s="130" t="s">
        <v>135</v>
      </c>
      <c r="P49" s="30" t="s">
        <v>56</v>
      </c>
    </row>
    <row r="50" spans="1:16" ht="15" customHeight="1" thickBot="1">
      <c r="A50" s="37"/>
      <c r="B50" s="78"/>
      <c r="C50" s="79"/>
      <c r="D50" s="80">
        <v>26</v>
      </c>
      <c r="E50" s="81">
        <v>27</v>
      </c>
      <c r="F50" s="79"/>
      <c r="G50" s="79"/>
      <c r="H50" s="82"/>
      <c r="I50" s="155"/>
      <c r="J50" s="134"/>
      <c r="K50" s="134"/>
      <c r="L50" s="134"/>
      <c r="M50" s="134"/>
      <c r="N50" s="135" t="s">
        <v>186</v>
      </c>
      <c r="O50" s="136" t="s">
        <v>181</v>
      </c>
      <c r="P50" s="30" t="s">
        <v>56</v>
      </c>
    </row>
    <row r="51" spans="1:16" ht="15" customHeight="1">
      <c r="A51" s="35" t="s">
        <v>43</v>
      </c>
      <c r="B51" s="67"/>
      <c r="C51" s="83"/>
      <c r="D51" s="69">
        <v>3</v>
      </c>
      <c r="E51" s="84">
        <v>4</v>
      </c>
      <c r="F51" s="83"/>
      <c r="G51" s="102"/>
      <c r="H51" s="72"/>
      <c r="I51" s="131"/>
      <c r="J51" s="131"/>
      <c r="K51" s="131"/>
      <c r="L51" s="131"/>
      <c r="M51" s="131"/>
      <c r="N51" s="150" t="s">
        <v>81</v>
      </c>
      <c r="O51" s="142" t="s">
        <v>136</v>
      </c>
      <c r="P51" s="30" t="s">
        <v>56</v>
      </c>
    </row>
    <row r="52" spans="1:16" ht="15" customHeight="1">
      <c r="A52" s="36" t="s">
        <v>62</v>
      </c>
      <c r="B52" s="73"/>
      <c r="C52" s="71"/>
      <c r="D52" s="75">
        <v>10</v>
      </c>
      <c r="E52" s="70">
        <v>11</v>
      </c>
      <c r="F52" s="71"/>
      <c r="G52" s="71"/>
      <c r="H52" s="77"/>
      <c r="I52" s="133"/>
      <c r="J52" s="133"/>
      <c r="K52" s="133"/>
      <c r="L52" s="133"/>
      <c r="M52" s="133"/>
      <c r="N52" s="156" t="s">
        <v>82</v>
      </c>
      <c r="O52" s="154" t="s">
        <v>137</v>
      </c>
      <c r="P52" s="30" t="s">
        <v>56</v>
      </c>
    </row>
    <row r="53" spans="1:16" ht="15" customHeight="1">
      <c r="A53" s="36" t="s">
        <v>83</v>
      </c>
      <c r="B53" s="73"/>
      <c r="C53" s="71"/>
      <c r="D53" s="75">
        <v>17</v>
      </c>
      <c r="E53" s="70">
        <v>18</v>
      </c>
      <c r="F53" s="71"/>
      <c r="G53" s="125"/>
      <c r="H53" s="77"/>
      <c r="I53" s="133"/>
      <c r="J53" s="133"/>
      <c r="K53" s="133"/>
      <c r="L53" s="133"/>
      <c r="M53" s="133"/>
      <c r="N53" s="156" t="s">
        <v>84</v>
      </c>
      <c r="O53" s="154" t="s">
        <v>139</v>
      </c>
      <c r="P53" s="30" t="s">
        <v>56</v>
      </c>
    </row>
    <row r="54" spans="1:16" ht="15" customHeight="1" thickBot="1">
      <c r="A54" s="36"/>
      <c r="B54" s="87"/>
      <c r="C54" s="71"/>
      <c r="D54" s="89">
        <v>24</v>
      </c>
      <c r="E54" s="97">
        <v>25</v>
      </c>
      <c r="F54" s="71"/>
      <c r="G54" s="125"/>
      <c r="H54" s="91"/>
      <c r="I54" s="140"/>
      <c r="J54" s="140"/>
      <c r="K54" s="140"/>
      <c r="L54" s="140"/>
      <c r="M54" s="140"/>
      <c r="N54" s="157"/>
      <c r="O54" s="158" t="s">
        <v>138</v>
      </c>
      <c r="P54" s="30"/>
    </row>
    <row r="55" spans="1:16" ht="15" customHeight="1" thickBot="1">
      <c r="A55" s="37"/>
      <c r="B55" s="126"/>
      <c r="C55" s="127"/>
      <c r="D55" s="80">
        <v>31</v>
      </c>
      <c r="E55" s="97">
        <v>1</v>
      </c>
      <c r="F55" s="79"/>
      <c r="G55" s="79"/>
      <c r="H55" s="82"/>
      <c r="I55" s="134"/>
      <c r="J55" s="134"/>
      <c r="K55" s="134"/>
      <c r="L55" s="134"/>
      <c r="M55" s="134"/>
      <c r="N55" s="159" t="s">
        <v>85</v>
      </c>
      <c r="O55" s="160" t="s">
        <v>55</v>
      </c>
      <c r="P55" s="30" t="s">
        <v>56</v>
      </c>
    </row>
    <row r="56" spans="1:16">
      <c r="A56" s="171" t="s">
        <v>86</v>
      </c>
      <c r="B56" s="172"/>
      <c r="C56" s="173"/>
      <c r="D56" s="41">
        <v>12</v>
      </c>
      <c r="E56" s="42" t="s">
        <v>87</v>
      </c>
      <c r="F56" s="43"/>
      <c r="G56" s="44"/>
      <c r="H56" s="44"/>
      <c r="I56" s="45" t="s">
        <v>88</v>
      </c>
      <c r="J56" s="46" t="s">
        <v>89</v>
      </c>
      <c r="K56" s="46" t="s">
        <v>90</v>
      </c>
      <c r="N56" s="47" t="s">
        <v>88</v>
      </c>
      <c r="O56" s="48"/>
      <c r="P56" s="30" t="s">
        <v>56</v>
      </c>
    </row>
    <row r="57" spans="1:16" ht="12.75" customHeight="1">
      <c r="D57" s="39">
        <v>22</v>
      </c>
      <c r="E57" s="42" t="s">
        <v>91</v>
      </c>
      <c r="F57" s="43"/>
      <c r="I57" s="49"/>
      <c r="J57" s="50" t="s">
        <v>92</v>
      </c>
      <c r="K57" s="51" t="s">
        <v>93</v>
      </c>
      <c r="N57" s="52" t="s">
        <v>94</v>
      </c>
      <c r="P57" s="30" t="s">
        <v>56</v>
      </c>
    </row>
    <row r="58" spans="1:16" ht="12.75" customHeight="1">
      <c r="D58" s="34">
        <v>24</v>
      </c>
      <c r="E58" s="42" t="s">
        <v>95</v>
      </c>
      <c r="F58" s="43"/>
      <c r="I58" s="49"/>
      <c r="J58" s="46" t="s">
        <v>96</v>
      </c>
      <c r="K58" s="46" t="s">
        <v>97</v>
      </c>
      <c r="N58" s="52" t="s">
        <v>98</v>
      </c>
      <c r="P58" s="30" t="s">
        <v>56</v>
      </c>
    </row>
    <row r="59" spans="1:16">
      <c r="D59" s="32">
        <v>4</v>
      </c>
      <c r="E59" s="42" t="s">
        <v>99</v>
      </c>
      <c r="F59" s="43"/>
      <c r="I59" s="42"/>
      <c r="N59" s="52"/>
      <c r="P59" s="30" t="s">
        <v>56</v>
      </c>
    </row>
    <row r="60" spans="1:16">
      <c r="E60" s="43"/>
      <c r="F60" s="43"/>
      <c r="G60" s="43"/>
      <c r="H60" s="43"/>
      <c r="P60" s="30" t="s">
        <v>56</v>
      </c>
    </row>
    <row r="61" spans="1:16" hidden="1">
      <c r="P61" s="30" t="s">
        <v>56</v>
      </c>
    </row>
    <row r="62" spans="1:16" hidden="1"/>
    <row r="63" spans="1:16" hidden="1"/>
    <row r="64" spans="1:16" hidden="1"/>
    <row r="65" spans="1:15" s="49" customFormat="1" hidden="1">
      <c r="A65" s="40"/>
      <c r="B65" s="29"/>
      <c r="C65" s="29"/>
      <c r="D65" s="29"/>
      <c r="E65" s="29"/>
      <c r="F65" s="29"/>
      <c r="G65" s="29"/>
      <c r="H65" s="29"/>
      <c r="I65" s="15"/>
      <c r="J65" s="15"/>
      <c r="L65" s="15"/>
      <c r="M65" s="15"/>
      <c r="N65" s="15"/>
      <c r="O65" s="15"/>
    </row>
    <row r="66" spans="1:15" s="49" customFormat="1" hidden="1">
      <c r="A66" s="40"/>
      <c r="B66" s="29"/>
      <c r="C66" s="29"/>
      <c r="D66" s="29"/>
      <c r="E66" s="29"/>
      <c r="F66" s="29"/>
      <c r="G66" s="29"/>
      <c r="H66" s="29"/>
      <c r="I66" s="15"/>
      <c r="J66" s="15"/>
      <c r="L66" s="15"/>
      <c r="M66" s="15"/>
      <c r="N66" s="15"/>
      <c r="O66" s="15"/>
    </row>
    <row r="67" spans="1:15" s="49" customFormat="1" hidden="1">
      <c r="A67" s="40"/>
      <c r="B67" s="29"/>
      <c r="C67" s="29"/>
      <c r="D67" s="29"/>
      <c r="E67" s="29"/>
      <c r="F67" s="29"/>
      <c r="G67" s="29"/>
      <c r="H67" s="29"/>
      <c r="I67" s="15"/>
      <c r="J67" s="15"/>
      <c r="L67" s="15"/>
      <c r="M67" s="15"/>
      <c r="N67" s="15"/>
      <c r="O67" s="15"/>
    </row>
    <row r="68" spans="1:15" s="49" customFormat="1" hidden="1">
      <c r="A68" s="40"/>
      <c r="B68" s="29"/>
      <c r="C68" s="29"/>
      <c r="D68" s="29"/>
      <c r="E68" s="29"/>
      <c r="F68" s="29"/>
      <c r="G68" s="29"/>
      <c r="H68" s="29"/>
      <c r="I68" s="15"/>
      <c r="J68" s="15"/>
      <c r="L68" s="15"/>
      <c r="M68" s="15"/>
      <c r="N68" s="15"/>
      <c r="O68" s="15"/>
    </row>
    <row r="69" spans="1:15" s="49" customFormat="1" hidden="1">
      <c r="A69" s="40"/>
      <c r="B69" s="29"/>
      <c r="C69" s="29"/>
      <c r="D69" s="29"/>
      <c r="E69" s="29"/>
      <c r="F69" s="29"/>
      <c r="G69" s="29"/>
      <c r="H69" s="29"/>
      <c r="I69" s="15"/>
      <c r="J69" s="15"/>
      <c r="L69" s="15"/>
      <c r="M69" s="15"/>
      <c r="N69" s="15"/>
      <c r="O69" s="15"/>
    </row>
    <row r="70" spans="1:15" s="49" customFormat="1" hidden="1">
      <c r="A70" s="40"/>
      <c r="B70" s="29"/>
      <c r="C70" s="29"/>
      <c r="D70" s="29"/>
      <c r="E70" s="29"/>
      <c r="F70" s="29"/>
      <c r="G70" s="29"/>
      <c r="H70" s="29"/>
      <c r="I70" s="15"/>
      <c r="J70" s="15"/>
      <c r="L70" s="15"/>
      <c r="M70" s="15"/>
      <c r="N70" s="15"/>
      <c r="O70" s="15"/>
    </row>
    <row r="71" spans="1:15" s="49" customFormat="1" hidden="1">
      <c r="A71" s="40"/>
      <c r="B71" s="29"/>
      <c r="C71" s="29"/>
      <c r="D71" s="29"/>
      <c r="E71" s="29"/>
      <c r="F71" s="29"/>
      <c r="G71" s="29"/>
      <c r="H71" s="29"/>
      <c r="I71" s="15"/>
      <c r="J71" s="15"/>
      <c r="L71" s="15"/>
      <c r="M71" s="15"/>
      <c r="N71" s="15"/>
      <c r="O71" s="15"/>
    </row>
    <row r="72" spans="1:15" s="49" customFormat="1" hidden="1">
      <c r="A72" s="40"/>
      <c r="B72" s="29"/>
      <c r="C72" s="29"/>
      <c r="D72" s="29"/>
      <c r="E72" s="29"/>
      <c r="F72" s="29"/>
      <c r="G72" s="29"/>
      <c r="H72" s="29"/>
      <c r="I72" s="15"/>
      <c r="J72" s="15"/>
      <c r="L72" s="15"/>
      <c r="M72" s="15"/>
      <c r="N72" s="15"/>
      <c r="O72" s="15"/>
    </row>
    <row r="73" spans="1:15" s="49" customFormat="1" hidden="1">
      <c r="A73" s="40"/>
      <c r="B73" s="29"/>
      <c r="C73" s="29"/>
      <c r="D73" s="29"/>
      <c r="E73" s="29"/>
      <c r="F73" s="29"/>
      <c r="G73" s="29"/>
      <c r="H73" s="29"/>
      <c r="I73" s="15"/>
      <c r="J73" s="15"/>
      <c r="L73" s="15"/>
      <c r="M73" s="15"/>
      <c r="N73" s="15"/>
      <c r="O73" s="15"/>
    </row>
    <row r="74" spans="1:15" s="49" customFormat="1" hidden="1">
      <c r="A74" s="40"/>
      <c r="B74" s="29"/>
      <c r="C74" s="29"/>
      <c r="D74" s="29"/>
      <c r="E74" s="29"/>
      <c r="F74" s="29"/>
      <c r="G74" s="29"/>
      <c r="H74" s="29"/>
      <c r="I74" s="15"/>
      <c r="J74" s="15"/>
      <c r="L74" s="15"/>
      <c r="M74" s="15"/>
      <c r="N74" s="15"/>
      <c r="O74" s="15"/>
    </row>
    <row r="75" spans="1:15" s="49" customFormat="1" hidden="1">
      <c r="A75" s="40"/>
      <c r="B75" s="29"/>
      <c r="C75" s="29"/>
      <c r="D75" s="29"/>
      <c r="E75" s="29"/>
      <c r="F75" s="29"/>
      <c r="G75" s="29"/>
      <c r="H75" s="29"/>
      <c r="I75" s="15"/>
      <c r="J75" s="15"/>
      <c r="L75" s="15"/>
      <c r="M75" s="15"/>
      <c r="N75" s="15"/>
      <c r="O75" s="15"/>
    </row>
    <row r="76" spans="1:15" s="49" customFormat="1" hidden="1">
      <c r="A76" s="40"/>
      <c r="B76" s="29"/>
      <c r="C76" s="29"/>
      <c r="D76" s="29"/>
      <c r="E76" s="29"/>
      <c r="F76" s="29"/>
      <c r="G76" s="29"/>
      <c r="H76" s="29"/>
      <c r="I76" s="15"/>
      <c r="J76" s="15"/>
      <c r="L76" s="15"/>
      <c r="M76" s="15"/>
      <c r="N76" s="15"/>
      <c r="O76" s="15"/>
    </row>
    <row r="77" spans="1:15" s="49" customFormat="1" hidden="1">
      <c r="A77" s="40"/>
      <c r="B77" s="29"/>
      <c r="C77" s="29"/>
      <c r="D77" s="29"/>
      <c r="E77" s="29"/>
      <c r="F77" s="29"/>
      <c r="G77" s="29"/>
      <c r="H77" s="29"/>
      <c r="I77" s="15"/>
      <c r="J77" s="15"/>
      <c r="L77" s="15"/>
      <c r="M77" s="15"/>
      <c r="N77" s="15"/>
      <c r="O77" s="15"/>
    </row>
    <row r="78" spans="1:15" s="49" customFormat="1" hidden="1">
      <c r="A78" s="40"/>
      <c r="B78" s="29"/>
      <c r="C78" s="29"/>
      <c r="D78" s="29"/>
      <c r="E78" s="29"/>
      <c r="F78" s="29"/>
      <c r="G78" s="29"/>
      <c r="H78" s="29"/>
      <c r="I78" s="15"/>
      <c r="J78" s="15"/>
      <c r="L78" s="15"/>
      <c r="M78" s="15"/>
      <c r="N78" s="15"/>
      <c r="O78" s="15"/>
    </row>
    <row r="79" spans="1:15" s="49" customFormat="1" hidden="1">
      <c r="A79" s="40"/>
      <c r="B79" s="29"/>
      <c r="C79" s="29"/>
      <c r="D79" s="29"/>
      <c r="E79" s="29"/>
      <c r="F79" s="29"/>
      <c r="G79" s="29"/>
      <c r="H79" s="29"/>
      <c r="I79" s="15"/>
      <c r="J79" s="15"/>
      <c r="L79" s="15"/>
      <c r="M79" s="15"/>
      <c r="N79" s="15"/>
      <c r="O79" s="15"/>
    </row>
    <row r="80" spans="1:15"/>
    <row r="81"/>
    <row r="82"/>
  </sheetData>
  <mergeCells count="2">
    <mergeCell ref="J1:K1"/>
    <mergeCell ref="A56:C56"/>
  </mergeCells>
  <pageMargins left="0.25" right="0.2" top="0.32" bottom="0.15748031496062992" header="0.17" footer="0.11811023622047245"/>
  <pageSetup paperSize="9" scale="65" fitToWidth="2" orientation="landscape" horizontalDpi="300" verticalDpi="300" r:id="rId1"/>
  <headerFooter alignWithMargins="0"/>
  <colBreaks count="1" manualBreakCount="1">
    <brk id="13" max="57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N15"/>
  <sheetViews>
    <sheetView showGridLines="0" showRowColHeaders="0" workbookViewId="0"/>
  </sheetViews>
  <sheetFormatPr defaultRowHeight="15"/>
  <cols>
    <col min="1" max="1" width="10.7109375" customWidth="1"/>
    <col min="2" max="2" width="6.7109375" customWidth="1"/>
    <col min="3" max="3" width="10.7109375" customWidth="1"/>
    <col min="4" max="4" width="6.7109375" customWidth="1"/>
    <col min="5" max="5" width="10.7109375" customWidth="1"/>
    <col min="6" max="6" width="6.7109375" customWidth="1"/>
    <col min="7" max="7" width="10.7109375" customWidth="1"/>
    <col min="8" max="8" width="6.7109375" customWidth="1"/>
    <col min="9" max="9" width="10.7109375" customWidth="1"/>
    <col min="10" max="10" width="6.7109375" customWidth="1"/>
    <col min="11" max="11" width="10.7109375" customWidth="1"/>
    <col min="12" max="12" width="6.7109375" customWidth="1"/>
    <col min="13" max="13" width="10.7109375" customWidth="1"/>
    <col min="14" max="14" width="6.7109375" customWidth="1"/>
  </cols>
  <sheetData>
    <row r="1" spans="1:14" ht="18">
      <c r="A1" s="63" t="str">
        <f>CONCATENATE('2016'!A1, "    *    JUNHO • 2016")</f>
        <v xml:space="preserve"> 968º SP Grupo Escoteiro Nome - Cidade/SP    *    JUNHO • 2016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5.75" thickBo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2"/>
    </row>
    <row r="3" spans="1:14" ht="30" customHeight="1" thickBot="1">
      <c r="A3" s="182" t="s">
        <v>0</v>
      </c>
      <c r="B3" s="182"/>
      <c r="C3" s="183" t="s">
        <v>1</v>
      </c>
      <c r="D3" s="183"/>
      <c r="E3" s="183" t="s">
        <v>2</v>
      </c>
      <c r="F3" s="183"/>
      <c r="G3" s="183" t="s">
        <v>3</v>
      </c>
      <c r="H3" s="183"/>
      <c r="I3" s="183" t="s">
        <v>4</v>
      </c>
      <c r="J3" s="183"/>
      <c r="K3" s="183" t="s">
        <v>5</v>
      </c>
      <c r="L3" s="183"/>
      <c r="M3" s="182" t="s">
        <v>6</v>
      </c>
      <c r="N3" s="182"/>
    </row>
    <row r="4" spans="1:14" ht="22.5" customHeight="1">
      <c r="A4" s="4" t="s">
        <v>7</v>
      </c>
      <c r="B4" s="5">
        <v>0</v>
      </c>
      <c r="C4" s="6" t="s">
        <v>7</v>
      </c>
      <c r="D4" s="7">
        <v>0</v>
      </c>
      <c r="E4" s="6" t="s">
        <v>7</v>
      </c>
      <c r="F4" s="7">
        <v>0</v>
      </c>
      <c r="G4" s="6" t="s">
        <v>7</v>
      </c>
      <c r="H4" s="7">
        <v>42522</v>
      </c>
      <c r="I4" s="6" t="s">
        <v>7</v>
      </c>
      <c r="J4" s="7">
        <v>42523</v>
      </c>
      <c r="K4" s="6" t="s">
        <v>7</v>
      </c>
      <c r="L4" s="7">
        <v>42524</v>
      </c>
      <c r="M4" s="4" t="s">
        <v>7</v>
      </c>
      <c r="N4" s="64">
        <v>42525</v>
      </c>
    </row>
    <row r="5" spans="1:14" ht="54" customHeight="1" thickBot="1">
      <c r="A5" s="178"/>
      <c r="B5" s="179"/>
      <c r="C5" s="180"/>
      <c r="D5" s="181"/>
      <c r="E5" s="180"/>
      <c r="F5" s="181"/>
      <c r="G5" s="180"/>
      <c r="H5" s="181"/>
      <c r="I5" s="180"/>
      <c r="J5" s="181"/>
      <c r="K5" s="180"/>
      <c r="L5" s="181"/>
      <c r="M5" s="178" t="str">
        <f>CONCATENATE(
"  G: ",'2016'!I25,
"  L: ",'2016'!J25,
"  E: ",'2016'!K25,
"  S: ",'2016'!L25,
"  P: ",'2016'!M25)</f>
        <v xml:space="preserve">  G:   L:   E:   S:   P: </v>
      </c>
      <c r="N5" s="179"/>
    </row>
    <row r="6" spans="1:14" ht="22.5" customHeight="1">
      <c r="A6" s="4" t="s">
        <v>7</v>
      </c>
      <c r="B6" s="64">
        <v>42526</v>
      </c>
      <c r="C6" s="6" t="s">
        <v>7</v>
      </c>
      <c r="D6" s="7">
        <v>42527</v>
      </c>
      <c r="E6" s="6" t="s">
        <v>7</v>
      </c>
      <c r="F6" s="7">
        <v>42528</v>
      </c>
      <c r="G6" s="6" t="s">
        <v>7</v>
      </c>
      <c r="H6" s="7">
        <v>42529</v>
      </c>
      <c r="I6" s="6" t="s">
        <v>7</v>
      </c>
      <c r="J6" s="7">
        <v>42530</v>
      </c>
      <c r="K6" s="6" t="s">
        <v>7</v>
      </c>
      <c r="L6" s="7">
        <v>42531</v>
      </c>
      <c r="M6" s="4" t="s">
        <v>7</v>
      </c>
      <c r="N6" s="64">
        <v>42532</v>
      </c>
    </row>
    <row r="7" spans="1:14" ht="54" customHeight="1" thickBot="1">
      <c r="A7" s="178"/>
      <c r="B7" s="179"/>
      <c r="C7" s="180"/>
      <c r="D7" s="181"/>
      <c r="E7" s="180"/>
      <c r="F7" s="181"/>
      <c r="G7" s="180"/>
      <c r="H7" s="181"/>
      <c r="I7" s="180"/>
      <c r="J7" s="181"/>
      <c r="K7" s="180"/>
      <c r="L7" s="181"/>
      <c r="M7" s="178" t="str">
        <f>CONCATENATE(
"  G: ",'2016'!I26,
"  L: ",'2016'!J26,
"  E: ",'2016'!K26,
"  S: ",'2016'!L26,
"  P: ",'2016'!M26)</f>
        <v xml:space="preserve">  G:   L:   E:   S:   P: </v>
      </c>
      <c r="N7" s="179"/>
    </row>
    <row r="8" spans="1:14" ht="22.5" customHeight="1">
      <c r="A8" s="4" t="s">
        <v>23</v>
      </c>
      <c r="B8" s="64">
        <v>42533</v>
      </c>
      <c r="C8" s="6" t="s">
        <v>7</v>
      </c>
      <c r="D8" s="7">
        <v>42534</v>
      </c>
      <c r="E8" s="6" t="s">
        <v>7</v>
      </c>
      <c r="F8" s="7">
        <v>42535</v>
      </c>
      <c r="G8" s="6" t="s">
        <v>7</v>
      </c>
      <c r="H8" s="7">
        <v>42536</v>
      </c>
      <c r="I8" s="6" t="s">
        <v>7</v>
      </c>
      <c r="J8" s="7">
        <v>42537</v>
      </c>
      <c r="K8" s="6" t="s">
        <v>7</v>
      </c>
      <c r="L8" s="7">
        <v>42538</v>
      </c>
      <c r="M8" s="4" t="s">
        <v>7</v>
      </c>
      <c r="N8" s="64">
        <v>42539</v>
      </c>
    </row>
    <row r="9" spans="1:14" ht="54" customHeight="1" thickBot="1">
      <c r="A9" s="178"/>
      <c r="B9" s="179"/>
      <c r="C9" s="180"/>
      <c r="D9" s="181"/>
      <c r="E9" s="180"/>
      <c r="F9" s="181"/>
      <c r="G9" s="180"/>
      <c r="H9" s="181"/>
      <c r="I9" s="180"/>
      <c r="J9" s="181"/>
      <c r="K9" s="180"/>
      <c r="L9" s="181"/>
      <c r="M9" s="178" t="str">
        <f>CONCATENATE(
"  G: ",'2016'!I27,
"  L: ",'2016'!J27,
"  E: ",'2016'!K27,
"  S: ",'2016'!L27,
"  P: ",'2016'!M27)</f>
        <v xml:space="preserve">  G:   L:   E:   S:   P: </v>
      </c>
      <c r="N9" s="179"/>
    </row>
    <row r="10" spans="1:14" ht="22.5" customHeight="1">
      <c r="A10" s="4" t="s">
        <v>7</v>
      </c>
      <c r="B10" s="64">
        <v>42540</v>
      </c>
      <c r="C10" s="6" t="s">
        <v>7</v>
      </c>
      <c r="D10" s="7">
        <v>42541</v>
      </c>
      <c r="E10" s="6" t="s">
        <v>7</v>
      </c>
      <c r="F10" s="7">
        <v>42542</v>
      </c>
      <c r="G10" s="6" t="s">
        <v>7</v>
      </c>
      <c r="H10" s="7">
        <v>42543</v>
      </c>
      <c r="I10" s="6" t="s">
        <v>7</v>
      </c>
      <c r="J10" s="7">
        <v>42544</v>
      </c>
      <c r="K10" s="6" t="s">
        <v>7</v>
      </c>
      <c r="L10" s="7">
        <v>42545</v>
      </c>
      <c r="M10" s="4" t="s">
        <v>7</v>
      </c>
      <c r="N10" s="64">
        <v>42546</v>
      </c>
    </row>
    <row r="11" spans="1:14" ht="54" customHeight="1" thickBot="1">
      <c r="A11" s="178"/>
      <c r="B11" s="179"/>
      <c r="C11" s="180"/>
      <c r="D11" s="181"/>
      <c r="E11" s="180"/>
      <c r="F11" s="181"/>
      <c r="G11" s="180"/>
      <c r="H11" s="181"/>
      <c r="I11" s="180"/>
      <c r="J11" s="181"/>
      <c r="K11" s="180"/>
      <c r="L11" s="181"/>
      <c r="M11" s="178" t="str">
        <f>CONCATENATE(
"  G: ",'2016'!I28,
"  L: ",'2016'!J28,
"  E: ",'2016'!K28,
"  S: ",'2016'!L28,
"  P: ",'2016'!M28)</f>
        <v xml:space="preserve">  G:   L:   E:   S:   P: </v>
      </c>
      <c r="N11" s="179"/>
    </row>
    <row r="12" spans="1:14" ht="22.5" customHeight="1">
      <c r="A12" s="4" t="s">
        <v>7</v>
      </c>
      <c r="B12" s="64">
        <v>42547</v>
      </c>
      <c r="C12" s="6" t="s">
        <v>7</v>
      </c>
      <c r="D12" s="7">
        <v>42548</v>
      </c>
      <c r="E12" s="6" t="s">
        <v>7</v>
      </c>
      <c r="F12" s="7">
        <v>42549</v>
      </c>
      <c r="G12" s="6" t="s">
        <v>24</v>
      </c>
      <c r="H12" s="7">
        <v>42550</v>
      </c>
      <c r="I12" s="6" t="s">
        <v>7</v>
      </c>
      <c r="J12" s="7">
        <v>42551</v>
      </c>
      <c r="K12" s="6" t="s">
        <v>7</v>
      </c>
      <c r="L12" s="7">
        <v>0</v>
      </c>
      <c r="M12" s="4" t="s">
        <v>7</v>
      </c>
      <c r="N12" s="5">
        <v>0</v>
      </c>
    </row>
    <row r="13" spans="1:14" ht="54" customHeight="1" thickBot="1">
      <c r="A13" s="178"/>
      <c r="B13" s="179"/>
      <c r="C13" s="180"/>
      <c r="D13" s="181"/>
      <c r="E13" s="180"/>
      <c r="F13" s="181"/>
      <c r="G13" s="180"/>
      <c r="H13" s="181"/>
      <c r="I13" s="180"/>
      <c r="J13" s="181"/>
      <c r="K13" s="180"/>
      <c r="L13" s="181"/>
      <c r="M13" s="178"/>
      <c r="N13" s="179"/>
    </row>
    <row r="14" spans="1:14" ht="22.5" customHeight="1">
      <c r="A14" s="4" t="s">
        <v>7</v>
      </c>
      <c r="B14" s="5">
        <v>0</v>
      </c>
      <c r="C14" s="6" t="s">
        <v>7</v>
      </c>
      <c r="D14" s="7">
        <v>0</v>
      </c>
      <c r="E14" s="6" t="s">
        <v>7</v>
      </c>
      <c r="F14" s="7">
        <v>0</v>
      </c>
      <c r="G14" s="6" t="s">
        <v>7</v>
      </c>
      <c r="H14" s="7">
        <v>0</v>
      </c>
      <c r="I14" s="6" t="s">
        <v>7</v>
      </c>
      <c r="J14" s="7">
        <v>0</v>
      </c>
      <c r="K14" s="6" t="s">
        <v>7</v>
      </c>
      <c r="L14" s="7">
        <v>0</v>
      </c>
      <c r="M14" s="4" t="s">
        <v>7</v>
      </c>
      <c r="N14" s="5">
        <v>0</v>
      </c>
    </row>
    <row r="15" spans="1:14" ht="54" customHeight="1" thickBot="1">
      <c r="A15" s="178"/>
      <c r="B15" s="179"/>
      <c r="C15" s="180"/>
      <c r="D15" s="181"/>
      <c r="E15" s="180"/>
      <c r="F15" s="181"/>
      <c r="G15" s="180"/>
      <c r="H15" s="181"/>
      <c r="I15" s="180"/>
      <c r="J15" s="181"/>
      <c r="K15" s="180"/>
      <c r="L15" s="181"/>
      <c r="M15" s="178"/>
      <c r="N15" s="179"/>
    </row>
  </sheetData>
  <mergeCells count="49">
    <mergeCell ref="M3:N3"/>
    <mergeCell ref="A5:B5"/>
    <mergeCell ref="C5:D5"/>
    <mergeCell ref="E5:F5"/>
    <mergeCell ref="G5:H5"/>
    <mergeCell ref="I5:J5"/>
    <mergeCell ref="K5:L5"/>
    <mergeCell ref="M5:N5"/>
    <mergeCell ref="A3:B3"/>
    <mergeCell ref="C3:D3"/>
    <mergeCell ref="E3:F3"/>
    <mergeCell ref="G3:H3"/>
    <mergeCell ref="I3:J3"/>
    <mergeCell ref="K3:L3"/>
    <mergeCell ref="M7:N7"/>
    <mergeCell ref="A9:B9"/>
    <mergeCell ref="C9:D9"/>
    <mergeCell ref="E9:F9"/>
    <mergeCell ref="G9:H9"/>
    <mergeCell ref="I9:J9"/>
    <mergeCell ref="K9:L9"/>
    <mergeCell ref="M9:N9"/>
    <mergeCell ref="A7:B7"/>
    <mergeCell ref="C7:D7"/>
    <mergeCell ref="E7:F7"/>
    <mergeCell ref="G7:H7"/>
    <mergeCell ref="I7:J7"/>
    <mergeCell ref="K7:L7"/>
    <mergeCell ref="M11:N11"/>
    <mergeCell ref="A13:B13"/>
    <mergeCell ref="C13:D13"/>
    <mergeCell ref="E13:F13"/>
    <mergeCell ref="G13:H13"/>
    <mergeCell ref="I13:J13"/>
    <mergeCell ref="K13:L13"/>
    <mergeCell ref="M13:N13"/>
    <mergeCell ref="A11:B11"/>
    <mergeCell ref="C11:D11"/>
    <mergeCell ref="E11:F11"/>
    <mergeCell ref="G11:H11"/>
    <mergeCell ref="I11:J11"/>
    <mergeCell ref="K11:L11"/>
    <mergeCell ref="M15:N15"/>
    <mergeCell ref="A15:B15"/>
    <mergeCell ref="C15:D15"/>
    <mergeCell ref="E15:F15"/>
    <mergeCell ref="G15:H15"/>
    <mergeCell ref="I15:J15"/>
    <mergeCell ref="K15:L15"/>
  </mergeCells>
  <conditionalFormatting sqref="A4 C4 E4 G4 I4 K4 M4 M6 K6 I6 G6 E6 C6 A6 A8 C8 E8 G8 I8 K8 M8 M10 K10 I10 G10 E10 C10 A10 A12 C12 E12 G12 I12 K12 M12 M14 K14 I14 G14 E14 C14 A14">
    <cfRule type="expression" dxfId="82" priority="9" stopIfTrue="1">
      <formula>NOT(B4&gt;0)</formula>
    </cfRule>
  </conditionalFormatting>
  <conditionalFormatting sqref="A5:L5 A7:L7 A9:L9 A11:L11 A13:N13 A15:N15">
    <cfRule type="expression" dxfId="81" priority="10" stopIfTrue="1">
      <formula>NOT(B4&gt;0)</formula>
    </cfRule>
  </conditionalFormatting>
  <conditionalFormatting sqref="B4 D4 F4 H4 J4 L4 N4 B6 D6 F6 H6 J6 L6 N6 B8 D8 F8 H8 J8 L8 N8 B10 D10 F10 H10 J10 L10 N10 B12 D12 F12 H12 J12 L12 N12 B14 D14 F14 H14 J14 L14 N14">
    <cfRule type="expression" dxfId="80" priority="11" stopIfTrue="1">
      <formula>NOT(B4&gt;0)</formula>
    </cfRule>
  </conditionalFormatting>
  <conditionalFormatting sqref="N5">
    <cfRule type="expression" dxfId="79" priority="7" stopIfTrue="1">
      <formula>NOT(O4&gt;0)</formula>
    </cfRule>
  </conditionalFormatting>
  <conditionalFormatting sqref="N7">
    <cfRule type="expression" dxfId="78" priority="5" stopIfTrue="1">
      <formula>NOT(O6&gt;0)</formula>
    </cfRule>
  </conditionalFormatting>
  <conditionalFormatting sqref="M7">
    <cfRule type="expression" dxfId="77" priority="6" stopIfTrue="1">
      <formula>NOT(Y1048562&gt;0)</formula>
    </cfRule>
  </conditionalFormatting>
  <conditionalFormatting sqref="N9">
    <cfRule type="expression" dxfId="76" priority="3" stopIfTrue="1">
      <formula>NOT(O8&gt;0)</formula>
    </cfRule>
  </conditionalFormatting>
  <conditionalFormatting sqref="M9">
    <cfRule type="expression" dxfId="75" priority="4" stopIfTrue="1">
      <formula>NOT(Y1048565&gt;0)</formula>
    </cfRule>
  </conditionalFormatting>
  <conditionalFormatting sqref="N11">
    <cfRule type="expression" dxfId="74" priority="1" stopIfTrue="1">
      <formula>NOT(O10&gt;0)</formula>
    </cfRule>
  </conditionalFormatting>
  <conditionalFormatting sqref="M11">
    <cfRule type="expression" dxfId="73" priority="2" stopIfTrue="1">
      <formula>NOT(Y1048568&gt;0)</formula>
    </cfRule>
  </conditionalFormatting>
  <printOptions horizontalCentered="1" verticalCentered="1"/>
  <pageMargins left="0.59055118110236215" right="0.59055118110236215" top="0.39370078740157477" bottom="0.39370078740157477" header="0.31496062000000002" footer="0.31496062000000002"/>
  <pageSetup paperSize="9" scale="90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5" stopIfTrue="1" id="{9F698168-11E2-4E89-B364-B4A542775C3E}">
            <xm:f>NOT(MAI!N11&gt;0)</xm:f>
            <x14:dxf>
              <fill>
                <patternFill>
                  <bgColor indexed="31"/>
                </patternFill>
              </fill>
            </x14:dxf>
          </x14:cfRule>
          <xm:sqref>M5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N15"/>
  <sheetViews>
    <sheetView showGridLines="0" showRowColHeaders="0" workbookViewId="0"/>
  </sheetViews>
  <sheetFormatPr defaultRowHeight="15"/>
  <cols>
    <col min="1" max="1" width="10.7109375" customWidth="1"/>
    <col min="2" max="2" width="6.7109375" customWidth="1"/>
    <col min="3" max="3" width="10.7109375" customWidth="1"/>
    <col min="4" max="4" width="6.7109375" customWidth="1"/>
    <col min="5" max="5" width="10.7109375" customWidth="1"/>
    <col min="6" max="6" width="6.7109375" customWidth="1"/>
    <col min="7" max="7" width="10.7109375" customWidth="1"/>
    <col min="8" max="8" width="6.7109375" customWidth="1"/>
    <col min="9" max="9" width="10.7109375" customWidth="1"/>
    <col min="10" max="10" width="6.7109375" customWidth="1"/>
    <col min="11" max="11" width="10.7109375" customWidth="1"/>
    <col min="12" max="12" width="6.7109375" customWidth="1"/>
    <col min="13" max="13" width="10.7109375" customWidth="1"/>
    <col min="14" max="14" width="6.7109375" customWidth="1"/>
  </cols>
  <sheetData>
    <row r="1" spans="1:14" ht="18">
      <c r="A1" s="65" t="str">
        <f>CONCATENATE('2016'!A1, "    *    JULHO • 2016")</f>
        <v xml:space="preserve"> 968º SP Grupo Escoteiro Nome - Cidade/SP    *    JULHO • 2016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5.75" thickBo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2"/>
    </row>
    <row r="3" spans="1:14" ht="30" customHeight="1" thickBot="1">
      <c r="A3" s="182" t="s">
        <v>0</v>
      </c>
      <c r="B3" s="182"/>
      <c r="C3" s="183" t="s">
        <v>1</v>
      </c>
      <c r="D3" s="183"/>
      <c r="E3" s="183" t="s">
        <v>2</v>
      </c>
      <c r="F3" s="183"/>
      <c r="G3" s="183" t="s">
        <v>3</v>
      </c>
      <c r="H3" s="183"/>
      <c r="I3" s="183" t="s">
        <v>4</v>
      </c>
      <c r="J3" s="183"/>
      <c r="K3" s="183" t="s">
        <v>5</v>
      </c>
      <c r="L3" s="183"/>
      <c r="M3" s="182" t="s">
        <v>6</v>
      </c>
      <c r="N3" s="182"/>
    </row>
    <row r="4" spans="1:14" ht="22.5" customHeight="1">
      <c r="A4" s="4" t="s">
        <v>7</v>
      </c>
      <c r="B4" s="5">
        <v>0</v>
      </c>
      <c r="C4" s="6" t="s">
        <v>7</v>
      </c>
      <c r="D4" s="7">
        <v>0</v>
      </c>
      <c r="E4" s="6" t="s">
        <v>7</v>
      </c>
      <c r="F4" s="7">
        <v>0</v>
      </c>
      <c r="G4" s="6" t="s">
        <v>7</v>
      </c>
      <c r="H4" s="7">
        <v>0</v>
      </c>
      <c r="I4" s="6" t="s">
        <v>7</v>
      </c>
      <c r="J4" s="7">
        <v>0</v>
      </c>
      <c r="K4" s="6" t="s">
        <v>7</v>
      </c>
      <c r="L4" s="7">
        <v>42552</v>
      </c>
      <c r="M4" s="4" t="s">
        <v>7</v>
      </c>
      <c r="N4" s="64">
        <v>42553</v>
      </c>
    </row>
    <row r="5" spans="1:14" ht="54" customHeight="1" thickBot="1">
      <c r="A5" s="178"/>
      <c r="B5" s="179"/>
      <c r="C5" s="180"/>
      <c r="D5" s="181"/>
      <c r="E5" s="180"/>
      <c r="F5" s="181"/>
      <c r="G5" s="180"/>
      <c r="H5" s="181"/>
      <c r="I5" s="180"/>
      <c r="J5" s="181"/>
      <c r="K5" s="180"/>
      <c r="L5" s="181"/>
      <c r="M5" s="178" t="str">
        <f>CONCATENATE(
"  G: ",'2016'!I29,
"  L: ",'2016'!J29,
"  E: ",'2016'!K29,
"  S: ",'2016'!L29,
"  P: ",'2016'!M29)</f>
        <v xml:space="preserve">  G:   L:   E:   S:   P: </v>
      </c>
      <c r="N5" s="179"/>
    </row>
    <row r="6" spans="1:14" ht="22.5" customHeight="1">
      <c r="A6" s="4" t="s">
        <v>7</v>
      </c>
      <c r="B6" s="64">
        <v>42554</v>
      </c>
      <c r="C6" s="6" t="s">
        <v>7</v>
      </c>
      <c r="D6" s="7">
        <v>42555</v>
      </c>
      <c r="E6" s="6" t="s">
        <v>7</v>
      </c>
      <c r="F6" s="7">
        <v>42556</v>
      </c>
      <c r="G6" s="6" t="s">
        <v>7</v>
      </c>
      <c r="H6" s="7">
        <v>42557</v>
      </c>
      <c r="I6" s="6" t="s">
        <v>7</v>
      </c>
      <c r="J6" s="7">
        <v>42558</v>
      </c>
      <c r="K6" s="6" t="s">
        <v>7</v>
      </c>
      <c r="L6" s="7">
        <v>42559</v>
      </c>
      <c r="M6" s="4" t="s">
        <v>25</v>
      </c>
      <c r="N6" s="64">
        <v>42560</v>
      </c>
    </row>
    <row r="7" spans="1:14" ht="54" customHeight="1" thickBot="1">
      <c r="A7" s="178"/>
      <c r="B7" s="179"/>
      <c r="C7" s="180"/>
      <c r="D7" s="181"/>
      <c r="E7" s="180"/>
      <c r="F7" s="181"/>
      <c r="G7" s="180"/>
      <c r="H7" s="181"/>
      <c r="I7" s="180"/>
      <c r="J7" s="181"/>
      <c r="K7" s="180"/>
      <c r="L7" s="181"/>
      <c r="M7" s="178" t="str">
        <f>CONCATENATE(
"  G: ",'2016'!I30,
"  L: ",'2016'!J30,
"  E: ",'2016'!K30,
"  S: ",'2016'!L30,
"  P: ",'2016'!M30)</f>
        <v xml:space="preserve">  G:   L:   E:   S:   P: </v>
      </c>
      <c r="N7" s="179"/>
    </row>
    <row r="8" spans="1:14" ht="22.5" customHeight="1">
      <c r="A8" s="4" t="s">
        <v>7</v>
      </c>
      <c r="B8" s="64">
        <v>42561</v>
      </c>
      <c r="C8" s="6" t="s">
        <v>7</v>
      </c>
      <c r="D8" s="7">
        <v>42562</v>
      </c>
      <c r="E8" s="6" t="s">
        <v>7</v>
      </c>
      <c r="F8" s="7">
        <v>42563</v>
      </c>
      <c r="G8" s="6" t="s">
        <v>7</v>
      </c>
      <c r="H8" s="7">
        <v>42564</v>
      </c>
      <c r="I8" s="6" t="s">
        <v>7</v>
      </c>
      <c r="J8" s="7">
        <v>42565</v>
      </c>
      <c r="K8" s="6" t="s">
        <v>7</v>
      </c>
      <c r="L8" s="7">
        <v>42566</v>
      </c>
      <c r="M8" s="4" t="s">
        <v>7</v>
      </c>
      <c r="N8" s="64">
        <v>42567</v>
      </c>
    </row>
    <row r="9" spans="1:14" ht="54" customHeight="1" thickBot="1">
      <c r="A9" s="178"/>
      <c r="B9" s="179"/>
      <c r="C9" s="180"/>
      <c r="D9" s="181"/>
      <c r="E9" s="180"/>
      <c r="F9" s="181"/>
      <c r="G9" s="180"/>
      <c r="H9" s="181"/>
      <c r="I9" s="180"/>
      <c r="J9" s="181"/>
      <c r="K9" s="180"/>
      <c r="L9" s="181"/>
      <c r="M9" s="178" t="str">
        <f>CONCATENATE(
"  G: ",'2016'!I31,
"  L: ",'2016'!J31,
"  E: ",'2016'!K31,
"  S: ",'2016'!L31,
"  P: ",'2016'!M31)</f>
        <v xml:space="preserve">  G:   L:   E:   S:   P: </v>
      </c>
      <c r="N9" s="179"/>
    </row>
    <row r="10" spans="1:14" ht="22.5" customHeight="1">
      <c r="A10" s="4" t="s">
        <v>7</v>
      </c>
      <c r="B10" s="64">
        <v>42568</v>
      </c>
      <c r="C10" s="6" t="s">
        <v>7</v>
      </c>
      <c r="D10" s="7">
        <v>42569</v>
      </c>
      <c r="E10" s="6" t="s">
        <v>7</v>
      </c>
      <c r="F10" s="7">
        <v>42570</v>
      </c>
      <c r="G10" s="6" t="s">
        <v>7</v>
      </c>
      <c r="H10" s="7">
        <v>42571</v>
      </c>
      <c r="I10" s="6" t="s">
        <v>7</v>
      </c>
      <c r="J10" s="7">
        <v>42572</v>
      </c>
      <c r="K10" s="6" t="s">
        <v>7</v>
      </c>
      <c r="L10" s="7">
        <v>42573</v>
      </c>
      <c r="M10" s="4" t="s">
        <v>7</v>
      </c>
      <c r="N10" s="64">
        <v>42574</v>
      </c>
    </row>
    <row r="11" spans="1:14" ht="54" customHeight="1" thickBot="1">
      <c r="A11" s="178"/>
      <c r="B11" s="179"/>
      <c r="C11" s="180"/>
      <c r="D11" s="181"/>
      <c r="E11" s="180"/>
      <c r="F11" s="181"/>
      <c r="G11" s="180"/>
      <c r="H11" s="181"/>
      <c r="I11" s="180"/>
      <c r="J11" s="181"/>
      <c r="K11" s="180"/>
      <c r="L11" s="181"/>
      <c r="M11" s="178" t="str">
        <f>CONCATENATE(
"  G: ",'2016'!I32,
"  L: ",'2016'!J32,
"  E: ",'2016'!K32,
"  S: ",'2016'!L32,
"  P: ",'2016'!M32)</f>
        <v xml:space="preserve">  G:   L:   E:   S:   P: </v>
      </c>
      <c r="N11" s="179"/>
    </row>
    <row r="12" spans="1:14" ht="22.5" customHeight="1">
      <c r="A12" s="4" t="s">
        <v>7</v>
      </c>
      <c r="B12" s="64">
        <v>42575</v>
      </c>
      <c r="C12" s="6" t="s">
        <v>7</v>
      </c>
      <c r="D12" s="7">
        <v>42576</v>
      </c>
      <c r="E12" s="6" t="s">
        <v>7</v>
      </c>
      <c r="F12" s="7">
        <v>42577</v>
      </c>
      <c r="G12" s="6" t="s">
        <v>7</v>
      </c>
      <c r="H12" s="7">
        <v>42578</v>
      </c>
      <c r="I12" s="6" t="s">
        <v>7</v>
      </c>
      <c r="J12" s="7">
        <v>42579</v>
      </c>
      <c r="K12" s="6" t="s">
        <v>7</v>
      </c>
      <c r="L12" s="7">
        <v>42580</v>
      </c>
      <c r="M12" s="4" t="s">
        <v>7</v>
      </c>
      <c r="N12" s="64">
        <v>42581</v>
      </c>
    </row>
    <row r="13" spans="1:14" ht="54" customHeight="1" thickBot="1">
      <c r="A13" s="178"/>
      <c r="B13" s="179"/>
      <c r="C13" s="180"/>
      <c r="D13" s="181"/>
      <c r="E13" s="180"/>
      <c r="F13" s="181"/>
      <c r="G13" s="180"/>
      <c r="H13" s="181"/>
      <c r="I13" s="180"/>
      <c r="J13" s="181"/>
      <c r="K13" s="180"/>
      <c r="L13" s="181"/>
      <c r="M13" s="178" t="str">
        <f>CONCATENATE(
"  G: ",'2016'!I33,
"  L: ",'2016'!J33,
"  E: ",'2016'!K33,
"  S: ",'2016'!L33,
"  P: ",'2016'!M33)</f>
        <v xml:space="preserve">  G:   L:   E:   S:   P: </v>
      </c>
      <c r="N13" s="179"/>
    </row>
    <row r="14" spans="1:14" ht="22.5" customHeight="1">
      <c r="A14" s="4" t="s">
        <v>7</v>
      </c>
      <c r="B14" s="64">
        <v>42582</v>
      </c>
      <c r="C14" s="6" t="s">
        <v>7</v>
      </c>
      <c r="D14" s="7">
        <v>0</v>
      </c>
      <c r="E14" s="6" t="s">
        <v>7</v>
      </c>
      <c r="F14" s="7">
        <v>0</v>
      </c>
      <c r="G14" s="6" t="s">
        <v>7</v>
      </c>
      <c r="H14" s="7">
        <v>0</v>
      </c>
      <c r="I14" s="6" t="s">
        <v>7</v>
      </c>
      <c r="J14" s="7">
        <v>0</v>
      </c>
      <c r="K14" s="6" t="s">
        <v>7</v>
      </c>
      <c r="L14" s="7">
        <v>0</v>
      </c>
      <c r="M14" s="4" t="s">
        <v>7</v>
      </c>
      <c r="N14" s="5">
        <v>0</v>
      </c>
    </row>
    <row r="15" spans="1:14" ht="54" customHeight="1" thickBot="1">
      <c r="A15" s="178"/>
      <c r="B15" s="179"/>
      <c r="C15" s="180"/>
      <c r="D15" s="181"/>
      <c r="E15" s="180"/>
      <c r="F15" s="181"/>
      <c r="G15" s="180"/>
      <c r="H15" s="181"/>
      <c r="I15" s="180"/>
      <c r="J15" s="181"/>
      <c r="K15" s="180"/>
      <c r="L15" s="181"/>
      <c r="M15" s="178"/>
      <c r="N15" s="179"/>
    </row>
  </sheetData>
  <mergeCells count="49">
    <mergeCell ref="M3:N3"/>
    <mergeCell ref="A5:B5"/>
    <mergeCell ref="C5:D5"/>
    <mergeCell ref="E5:F5"/>
    <mergeCell ref="G5:H5"/>
    <mergeCell ref="I5:J5"/>
    <mergeCell ref="K5:L5"/>
    <mergeCell ref="M5:N5"/>
    <mergeCell ref="A3:B3"/>
    <mergeCell ref="C3:D3"/>
    <mergeCell ref="E3:F3"/>
    <mergeCell ref="G3:H3"/>
    <mergeCell ref="I3:J3"/>
    <mergeCell ref="K3:L3"/>
    <mergeCell ref="M7:N7"/>
    <mergeCell ref="A9:B9"/>
    <mergeCell ref="C9:D9"/>
    <mergeCell ref="E9:F9"/>
    <mergeCell ref="G9:H9"/>
    <mergeCell ref="I9:J9"/>
    <mergeCell ref="K9:L9"/>
    <mergeCell ref="M9:N9"/>
    <mergeCell ref="A7:B7"/>
    <mergeCell ref="C7:D7"/>
    <mergeCell ref="E7:F7"/>
    <mergeCell ref="G7:H7"/>
    <mergeCell ref="I7:J7"/>
    <mergeCell ref="K7:L7"/>
    <mergeCell ref="M11:N11"/>
    <mergeCell ref="A13:B13"/>
    <mergeCell ref="C13:D13"/>
    <mergeCell ref="E13:F13"/>
    <mergeCell ref="G13:H13"/>
    <mergeCell ref="I13:J13"/>
    <mergeCell ref="K13:L13"/>
    <mergeCell ref="M13:N13"/>
    <mergeCell ref="A11:B11"/>
    <mergeCell ref="C11:D11"/>
    <mergeCell ref="E11:F11"/>
    <mergeCell ref="G11:H11"/>
    <mergeCell ref="I11:J11"/>
    <mergeCell ref="K11:L11"/>
    <mergeCell ref="M15:N15"/>
    <mergeCell ref="A15:B15"/>
    <mergeCell ref="C15:D15"/>
    <mergeCell ref="E15:F15"/>
    <mergeCell ref="G15:H15"/>
    <mergeCell ref="I15:J15"/>
    <mergeCell ref="K15:L15"/>
  </mergeCells>
  <conditionalFormatting sqref="A4 C4 E4 G4 I4 K4 M4 M6 K6 I6 G6 E6 C6 A6 A8 C8 E8 G8 I8 K8 M8 M10 K10 I10 G10 E10 C10 A10 A12 C12 E12 G12 I12 K12 M12 M14 K14 I14 G14 E14 C14 A14">
    <cfRule type="expression" dxfId="71" priority="11" stopIfTrue="1">
      <formula>NOT(B4&gt;0)</formula>
    </cfRule>
  </conditionalFormatting>
  <conditionalFormatting sqref="A5:L5 A7:L7 A9:L9 A11:L11 A13:L13 A15:N15">
    <cfRule type="expression" dxfId="70" priority="12" stopIfTrue="1">
      <formula>NOT(B4&gt;0)</formula>
    </cfRule>
  </conditionalFormatting>
  <conditionalFormatting sqref="B4 D4 F4 H4 J4 L4 N4 B6 D6 F6 H6 J6 L6 N6 B8 D8 F8 H8 J8 L8 N8 B10 D10 F10 H10 J10 L10 N10 B12 D12 F12 H12 J12 L12 N12 B14 D14 F14 H14 J14 L14 N14">
    <cfRule type="expression" dxfId="69" priority="13" stopIfTrue="1">
      <formula>NOT(B4&gt;0)</formula>
    </cfRule>
  </conditionalFormatting>
  <conditionalFormatting sqref="N5">
    <cfRule type="expression" dxfId="68" priority="9" stopIfTrue="1">
      <formula>NOT(O4&gt;0)</formula>
    </cfRule>
  </conditionalFormatting>
  <conditionalFormatting sqref="N7">
    <cfRule type="expression" dxfId="67" priority="7" stopIfTrue="1">
      <formula>NOT(O6&gt;0)</formula>
    </cfRule>
  </conditionalFormatting>
  <conditionalFormatting sqref="M7">
    <cfRule type="expression" dxfId="66" priority="8" stopIfTrue="1">
      <formula>NOT(Y1048558&gt;0)</formula>
    </cfRule>
  </conditionalFormatting>
  <conditionalFormatting sqref="N9">
    <cfRule type="expression" dxfId="65" priority="5" stopIfTrue="1">
      <formula>NOT(O8&gt;0)</formula>
    </cfRule>
  </conditionalFormatting>
  <conditionalFormatting sqref="M9">
    <cfRule type="expression" dxfId="64" priority="6" stopIfTrue="1">
      <formula>NOT(Y1048561&gt;0)</formula>
    </cfRule>
  </conditionalFormatting>
  <conditionalFormatting sqref="N11">
    <cfRule type="expression" dxfId="63" priority="3" stopIfTrue="1">
      <formula>NOT(O10&gt;0)</formula>
    </cfRule>
  </conditionalFormatting>
  <conditionalFormatting sqref="M11">
    <cfRule type="expression" dxfId="62" priority="4" stopIfTrue="1">
      <formula>NOT(Y1048564&gt;0)</formula>
    </cfRule>
  </conditionalFormatting>
  <conditionalFormatting sqref="N13">
    <cfRule type="expression" dxfId="61" priority="1" stopIfTrue="1">
      <formula>NOT(O12&gt;0)</formula>
    </cfRule>
  </conditionalFormatting>
  <conditionalFormatting sqref="M13">
    <cfRule type="expression" dxfId="60" priority="2" stopIfTrue="1">
      <formula>NOT(Y1048567&gt;0)</formula>
    </cfRule>
  </conditionalFormatting>
  <printOptions horizontalCentered="1" verticalCentered="1"/>
  <pageMargins left="0.59055118110236215" right="0.59055118110236215" top="0.39370078740157477" bottom="0.39370078740157477" header="0.31496062000000002" footer="0.31496062000000002"/>
  <pageSetup paperSize="9" scale="90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7" stopIfTrue="1" id="{F8601305-E6C2-49C0-AAC2-E2011F85EEB2}">
            <xm:f>NOT(JUN!N11&gt;0)</xm:f>
            <x14:dxf>
              <fill>
                <patternFill>
                  <bgColor indexed="31"/>
                </patternFill>
              </fill>
            </x14:dxf>
          </x14:cfRule>
          <xm:sqref>M5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N15"/>
  <sheetViews>
    <sheetView showGridLines="0" showRowColHeaders="0" zoomScaleNormal="100" workbookViewId="0"/>
  </sheetViews>
  <sheetFormatPr defaultRowHeight="15"/>
  <cols>
    <col min="1" max="1" width="10.7109375" customWidth="1"/>
    <col min="2" max="2" width="6.7109375" customWidth="1"/>
    <col min="3" max="3" width="10.7109375" customWidth="1"/>
    <col min="4" max="4" width="6.7109375" customWidth="1"/>
    <col min="5" max="5" width="10.7109375" customWidth="1"/>
    <col min="6" max="6" width="6.7109375" customWidth="1"/>
    <col min="7" max="7" width="10.7109375" customWidth="1"/>
    <col min="8" max="8" width="6.7109375" customWidth="1"/>
    <col min="9" max="9" width="10.7109375" customWidth="1"/>
    <col min="10" max="10" width="6.7109375" customWidth="1"/>
    <col min="11" max="11" width="10.7109375" customWidth="1"/>
    <col min="12" max="12" width="6.7109375" customWidth="1"/>
    <col min="13" max="13" width="10.7109375" customWidth="1"/>
    <col min="14" max="14" width="6.7109375" customWidth="1"/>
  </cols>
  <sheetData>
    <row r="1" spans="1:14" ht="18">
      <c r="A1" s="63" t="str">
        <f>CONCATENATE('2016'!A1, "    *    AGOSTO • 2016")</f>
        <v xml:space="preserve"> 968º SP Grupo Escoteiro Nome - Cidade/SP    *    AGOSTO • 2016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5.75" thickBo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2"/>
    </row>
    <row r="3" spans="1:14" ht="30" customHeight="1" thickBot="1">
      <c r="A3" s="182" t="s">
        <v>0</v>
      </c>
      <c r="B3" s="182"/>
      <c r="C3" s="183" t="s">
        <v>1</v>
      </c>
      <c r="D3" s="183"/>
      <c r="E3" s="183" t="s">
        <v>2</v>
      </c>
      <c r="F3" s="183"/>
      <c r="G3" s="183" t="s">
        <v>3</v>
      </c>
      <c r="H3" s="183"/>
      <c r="I3" s="183" t="s">
        <v>4</v>
      </c>
      <c r="J3" s="183"/>
      <c r="K3" s="183" t="s">
        <v>5</v>
      </c>
      <c r="L3" s="183"/>
      <c r="M3" s="182" t="s">
        <v>6</v>
      </c>
      <c r="N3" s="182"/>
    </row>
    <row r="4" spans="1:14" ht="22.5" customHeight="1">
      <c r="A4" s="4" t="s">
        <v>7</v>
      </c>
      <c r="B4" s="5">
        <v>0</v>
      </c>
      <c r="C4" s="6" t="s">
        <v>7</v>
      </c>
      <c r="D4" s="7">
        <v>42583</v>
      </c>
      <c r="E4" s="6" t="s">
        <v>7</v>
      </c>
      <c r="F4" s="7">
        <v>42584</v>
      </c>
      <c r="G4" s="6" t="s">
        <v>7</v>
      </c>
      <c r="H4" s="7">
        <v>42585</v>
      </c>
      <c r="I4" s="6" t="s">
        <v>7</v>
      </c>
      <c r="J4" s="7">
        <v>42586</v>
      </c>
      <c r="K4" s="6" t="s">
        <v>7</v>
      </c>
      <c r="L4" s="7">
        <v>42587</v>
      </c>
      <c r="M4" s="4" t="s">
        <v>26</v>
      </c>
      <c r="N4" s="64">
        <v>42588</v>
      </c>
    </row>
    <row r="5" spans="1:14" ht="54" customHeight="1" thickBot="1">
      <c r="A5" s="178"/>
      <c r="B5" s="179"/>
      <c r="C5" s="180"/>
      <c r="D5" s="181"/>
      <c r="E5" s="180"/>
      <c r="F5" s="181"/>
      <c r="G5" s="180"/>
      <c r="H5" s="181"/>
      <c r="I5" s="180"/>
      <c r="J5" s="181"/>
      <c r="K5" s="180"/>
      <c r="L5" s="181"/>
      <c r="M5" s="178" t="str">
        <f>CONCATENATE(
"  G: ",'2016'!I34,
"  L: ",'2016'!J34,
"  E: ",'2016'!K34,
"  S: ",'2016'!L34,
"  P: ",'2016'!M34)</f>
        <v xml:space="preserve">  G:   L:   E:   S:   P: </v>
      </c>
      <c r="N5" s="179"/>
    </row>
    <row r="6" spans="1:14" ht="22.5" customHeight="1">
      <c r="A6" s="4" t="s">
        <v>7</v>
      </c>
      <c r="B6" s="64">
        <v>42589</v>
      </c>
      <c r="C6" s="6" t="s">
        <v>7</v>
      </c>
      <c r="D6" s="7">
        <v>42590</v>
      </c>
      <c r="E6" s="6" t="s">
        <v>7</v>
      </c>
      <c r="F6" s="7">
        <v>42591</v>
      </c>
      <c r="G6" s="6" t="s">
        <v>7</v>
      </c>
      <c r="H6" s="7">
        <v>42592</v>
      </c>
      <c r="I6" s="6" t="s">
        <v>7</v>
      </c>
      <c r="J6" s="7">
        <v>42593</v>
      </c>
      <c r="K6" s="6" t="s">
        <v>27</v>
      </c>
      <c r="L6" s="7">
        <v>42594</v>
      </c>
      <c r="M6" s="4" t="s">
        <v>7</v>
      </c>
      <c r="N6" s="64">
        <v>42595</v>
      </c>
    </row>
    <row r="7" spans="1:14" ht="54" customHeight="1" thickBot="1">
      <c r="A7" s="178"/>
      <c r="B7" s="179"/>
      <c r="C7" s="180"/>
      <c r="D7" s="181"/>
      <c r="E7" s="180"/>
      <c r="F7" s="181"/>
      <c r="G7" s="180"/>
      <c r="H7" s="181"/>
      <c r="I7" s="180"/>
      <c r="J7" s="181"/>
      <c r="K7" s="180"/>
      <c r="L7" s="181"/>
      <c r="M7" s="178" t="str">
        <f>CONCATENATE(
"  G: ",'2016'!I35,
"  L: ",'2016'!J35,
"  E: ",'2016'!K35,
"  S: ",'2016'!L35,
"  P: ",'2016'!M35)</f>
        <v xml:space="preserve">  G:   L:   E:   S:   P: </v>
      </c>
      <c r="N7" s="179"/>
    </row>
    <row r="8" spans="1:14" ht="22.5" customHeight="1">
      <c r="A8" s="4" t="s">
        <v>28</v>
      </c>
      <c r="B8" s="64">
        <v>42596</v>
      </c>
      <c r="C8" s="6" t="s">
        <v>7</v>
      </c>
      <c r="D8" s="7">
        <v>42597</v>
      </c>
      <c r="E8" s="6" t="s">
        <v>7</v>
      </c>
      <c r="F8" s="7">
        <v>42598</v>
      </c>
      <c r="G8" s="6" t="s">
        <v>7</v>
      </c>
      <c r="H8" s="7">
        <v>42599</v>
      </c>
      <c r="I8" s="6" t="s">
        <v>7</v>
      </c>
      <c r="J8" s="7">
        <v>42600</v>
      </c>
      <c r="K8" s="6" t="s">
        <v>7</v>
      </c>
      <c r="L8" s="7">
        <v>42601</v>
      </c>
      <c r="M8" s="4" t="s">
        <v>29</v>
      </c>
      <c r="N8" s="64">
        <v>42602</v>
      </c>
    </row>
    <row r="9" spans="1:14" ht="54" customHeight="1" thickBot="1">
      <c r="A9" s="178"/>
      <c r="B9" s="179"/>
      <c r="C9" s="180"/>
      <c r="D9" s="181"/>
      <c r="E9" s="180"/>
      <c r="F9" s="181"/>
      <c r="G9" s="180"/>
      <c r="H9" s="181"/>
      <c r="I9" s="180"/>
      <c r="J9" s="181"/>
      <c r="K9" s="180"/>
      <c r="L9" s="181"/>
      <c r="M9" s="178" t="str">
        <f>CONCATENATE(
"  G: ",'2016'!I36,
"  L: ",'2016'!J36,
"  E: ",'2016'!K36,
"  S: ",'2016'!L36,
"  P: ",'2016'!M36)</f>
        <v xml:space="preserve">  G:   L:   E:   S:   P: </v>
      </c>
      <c r="N9" s="179"/>
    </row>
    <row r="10" spans="1:14" ht="22.5" customHeight="1">
      <c r="A10" s="4" t="s">
        <v>7</v>
      </c>
      <c r="B10" s="64">
        <v>42603</v>
      </c>
      <c r="C10" s="6" t="s">
        <v>7</v>
      </c>
      <c r="D10" s="7">
        <v>42604</v>
      </c>
      <c r="E10" s="6" t="s">
        <v>7</v>
      </c>
      <c r="F10" s="7">
        <v>42605</v>
      </c>
      <c r="G10" s="6" t="s">
        <v>7</v>
      </c>
      <c r="H10" s="7">
        <v>42606</v>
      </c>
      <c r="I10" s="6" t="s">
        <v>7</v>
      </c>
      <c r="J10" s="7">
        <v>42607</v>
      </c>
      <c r="K10" s="6" t="s">
        <v>7</v>
      </c>
      <c r="L10" s="7">
        <v>42608</v>
      </c>
      <c r="M10" s="4" t="s">
        <v>7</v>
      </c>
      <c r="N10" s="64">
        <v>42609</v>
      </c>
    </row>
    <row r="11" spans="1:14" ht="54" customHeight="1" thickBot="1">
      <c r="A11" s="178"/>
      <c r="B11" s="179"/>
      <c r="C11" s="180"/>
      <c r="D11" s="181"/>
      <c r="E11" s="180"/>
      <c r="F11" s="181"/>
      <c r="G11" s="180"/>
      <c r="H11" s="181"/>
      <c r="I11" s="180"/>
      <c r="J11" s="181"/>
      <c r="K11" s="180"/>
      <c r="L11" s="181"/>
      <c r="M11" s="178" t="str">
        <f>CONCATENATE(
"  G: ",'2016'!I37,
"  L: ",'2016'!J37,
"  E: ",'2016'!K37,
"  S: ",'2016'!L37,
"  P: ",'2016'!M37)</f>
        <v xml:space="preserve">  G:   L:   E:   S:   P: </v>
      </c>
      <c r="N11" s="179"/>
    </row>
    <row r="12" spans="1:14" ht="22.5" customHeight="1">
      <c r="A12" s="4" t="s">
        <v>7</v>
      </c>
      <c r="B12" s="64">
        <v>42610</v>
      </c>
      <c r="C12" s="6" t="s">
        <v>7</v>
      </c>
      <c r="D12" s="7">
        <v>42611</v>
      </c>
      <c r="E12" s="6" t="s">
        <v>7</v>
      </c>
      <c r="F12" s="7">
        <v>42612</v>
      </c>
      <c r="G12" s="6" t="s">
        <v>7</v>
      </c>
      <c r="H12" s="7">
        <v>42613</v>
      </c>
      <c r="I12" s="6" t="s">
        <v>7</v>
      </c>
      <c r="J12" s="7">
        <v>0</v>
      </c>
      <c r="K12" s="6" t="s">
        <v>7</v>
      </c>
      <c r="L12" s="7">
        <v>0</v>
      </c>
      <c r="M12" s="4" t="s">
        <v>7</v>
      </c>
      <c r="N12" s="5">
        <v>0</v>
      </c>
    </row>
    <row r="13" spans="1:14" ht="54" customHeight="1" thickBot="1">
      <c r="A13" s="178"/>
      <c r="B13" s="179"/>
      <c r="C13" s="180"/>
      <c r="D13" s="181"/>
      <c r="E13" s="180"/>
      <c r="F13" s="181"/>
      <c r="G13" s="180"/>
      <c r="H13" s="181"/>
      <c r="I13" s="180"/>
      <c r="J13" s="181"/>
      <c r="K13" s="180"/>
      <c r="L13" s="181"/>
      <c r="M13" s="178"/>
      <c r="N13" s="179"/>
    </row>
    <row r="14" spans="1:14" ht="22.5" customHeight="1">
      <c r="A14" s="4" t="s">
        <v>7</v>
      </c>
      <c r="B14" s="5">
        <v>0</v>
      </c>
      <c r="C14" s="6" t="s">
        <v>7</v>
      </c>
      <c r="D14" s="7">
        <v>0</v>
      </c>
      <c r="E14" s="6" t="s">
        <v>7</v>
      </c>
      <c r="F14" s="7">
        <v>0</v>
      </c>
      <c r="G14" s="6" t="s">
        <v>7</v>
      </c>
      <c r="H14" s="7">
        <v>0</v>
      </c>
      <c r="I14" s="6" t="s">
        <v>7</v>
      </c>
      <c r="J14" s="7">
        <v>0</v>
      </c>
      <c r="K14" s="6" t="s">
        <v>7</v>
      </c>
      <c r="L14" s="7">
        <v>0</v>
      </c>
      <c r="M14" s="4" t="s">
        <v>7</v>
      </c>
      <c r="N14" s="5">
        <v>0</v>
      </c>
    </row>
    <row r="15" spans="1:14" ht="54" customHeight="1" thickBot="1">
      <c r="A15" s="178"/>
      <c r="B15" s="179"/>
      <c r="C15" s="180"/>
      <c r="D15" s="181"/>
      <c r="E15" s="180"/>
      <c r="F15" s="181"/>
      <c r="G15" s="180"/>
      <c r="H15" s="181"/>
      <c r="I15" s="180"/>
      <c r="J15" s="181"/>
      <c r="K15" s="180"/>
      <c r="L15" s="181"/>
      <c r="M15" s="178"/>
      <c r="N15" s="179"/>
    </row>
  </sheetData>
  <mergeCells count="49">
    <mergeCell ref="M3:N3"/>
    <mergeCell ref="A5:B5"/>
    <mergeCell ref="C5:D5"/>
    <mergeCell ref="E5:F5"/>
    <mergeCell ref="G5:H5"/>
    <mergeCell ref="I5:J5"/>
    <mergeCell ref="K5:L5"/>
    <mergeCell ref="M5:N5"/>
    <mergeCell ref="A3:B3"/>
    <mergeCell ref="C3:D3"/>
    <mergeCell ref="E3:F3"/>
    <mergeCell ref="G3:H3"/>
    <mergeCell ref="I3:J3"/>
    <mergeCell ref="K3:L3"/>
    <mergeCell ref="M7:N7"/>
    <mergeCell ref="A9:B9"/>
    <mergeCell ref="C9:D9"/>
    <mergeCell ref="E9:F9"/>
    <mergeCell ref="G9:H9"/>
    <mergeCell ref="I9:J9"/>
    <mergeCell ref="K9:L9"/>
    <mergeCell ref="M9:N9"/>
    <mergeCell ref="A7:B7"/>
    <mergeCell ref="C7:D7"/>
    <mergeCell ref="E7:F7"/>
    <mergeCell ref="G7:H7"/>
    <mergeCell ref="I7:J7"/>
    <mergeCell ref="K7:L7"/>
    <mergeCell ref="M11:N11"/>
    <mergeCell ref="A13:B13"/>
    <mergeCell ref="C13:D13"/>
    <mergeCell ref="E13:F13"/>
    <mergeCell ref="G13:H13"/>
    <mergeCell ref="I13:J13"/>
    <mergeCell ref="K13:L13"/>
    <mergeCell ref="M13:N13"/>
    <mergeCell ref="A11:B11"/>
    <mergeCell ref="C11:D11"/>
    <mergeCell ref="E11:F11"/>
    <mergeCell ref="G11:H11"/>
    <mergeCell ref="I11:J11"/>
    <mergeCell ref="K11:L11"/>
    <mergeCell ref="M15:N15"/>
    <mergeCell ref="A15:B15"/>
    <mergeCell ref="C15:D15"/>
    <mergeCell ref="E15:F15"/>
    <mergeCell ref="G15:H15"/>
    <mergeCell ref="I15:J15"/>
    <mergeCell ref="K15:L15"/>
  </mergeCells>
  <conditionalFormatting sqref="A4 C4 E4 G4 I4 K4 M4 M6 K6 I6 G6 E6 C6 A6 A8 C8 E8 G8 I8 K8 M8 M10 K10 I10 G10 E10 C10 A10 A12 C12 E12 G12 I12 K12 M12 M14 K14 I14 G14 E14 C14 A14">
    <cfRule type="expression" dxfId="58" priority="9" stopIfTrue="1">
      <formula>NOT(B4&gt;0)</formula>
    </cfRule>
  </conditionalFormatting>
  <conditionalFormatting sqref="A5:L5 A7:L7 A9:L9 A11:L11 A13:N13 A15:N15">
    <cfRule type="expression" dxfId="57" priority="10" stopIfTrue="1">
      <formula>NOT(B4&gt;0)</formula>
    </cfRule>
  </conditionalFormatting>
  <conditionalFormatting sqref="B4 D4 F4 H4 J4 L4 N4 B6 D6 F6 H6 J6 L6 N6 B8 D8 F8 H8 J8 L8 N8 B10 D10 F10 H10 J10 L10 N10 B12 D12 F12 H12 J12 L12 N12 B14 D14 F14 H14 J14 L14 N14">
    <cfRule type="expression" dxfId="56" priority="11" stopIfTrue="1">
      <formula>NOT(B4&gt;0)</formula>
    </cfRule>
  </conditionalFormatting>
  <conditionalFormatting sqref="N5">
    <cfRule type="expression" dxfId="55" priority="7" stopIfTrue="1">
      <formula>NOT(O4&gt;0)</formula>
    </cfRule>
  </conditionalFormatting>
  <conditionalFormatting sqref="N7">
    <cfRule type="expression" dxfId="54" priority="5" stopIfTrue="1">
      <formula>NOT(O6&gt;0)</formula>
    </cfRule>
  </conditionalFormatting>
  <conditionalFormatting sqref="M7">
    <cfRule type="expression" dxfId="53" priority="6" stopIfTrue="1">
      <formula>NOT(Y1048553&gt;0)</formula>
    </cfRule>
  </conditionalFormatting>
  <conditionalFormatting sqref="N9">
    <cfRule type="expression" dxfId="52" priority="3" stopIfTrue="1">
      <formula>NOT(O8&gt;0)</formula>
    </cfRule>
  </conditionalFormatting>
  <conditionalFormatting sqref="M9">
    <cfRule type="expression" dxfId="51" priority="4" stopIfTrue="1">
      <formula>NOT(Y1048556&gt;0)</formula>
    </cfRule>
  </conditionalFormatting>
  <conditionalFormatting sqref="N11">
    <cfRule type="expression" dxfId="50" priority="1" stopIfTrue="1">
      <formula>NOT(O10&gt;0)</formula>
    </cfRule>
  </conditionalFormatting>
  <conditionalFormatting sqref="M11">
    <cfRule type="expression" dxfId="49" priority="2" stopIfTrue="1">
      <formula>NOT(Y1048559&gt;0)</formula>
    </cfRule>
  </conditionalFormatting>
  <printOptions horizontalCentered="1" verticalCentered="1"/>
  <pageMargins left="0.59055118110236215" right="0.59055118110236215" top="0.39370078740157477" bottom="0.39370078740157477" header="0.31496062000000002" footer="0.31496062000000002"/>
  <pageSetup paperSize="9" scale="90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stopIfTrue="1" id="{EFE7FCA2-3353-4937-A7C9-8B34920C7F4D}">
            <xm:f>NOT(JUL!N13&gt;0)</xm:f>
            <x14:dxf>
              <fill>
                <patternFill>
                  <bgColor indexed="31"/>
                </patternFill>
              </fill>
            </x14:dxf>
          </x14:cfRule>
          <xm:sqref>M5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N15"/>
  <sheetViews>
    <sheetView showGridLines="0" showRowColHeaders="0" workbookViewId="0"/>
  </sheetViews>
  <sheetFormatPr defaultRowHeight="15"/>
  <cols>
    <col min="1" max="1" width="10.7109375" customWidth="1"/>
    <col min="2" max="2" width="6.7109375" customWidth="1"/>
    <col min="3" max="3" width="10.7109375" customWidth="1"/>
    <col min="4" max="4" width="6.7109375" customWidth="1"/>
    <col min="5" max="5" width="10.7109375" customWidth="1"/>
    <col min="6" max="6" width="6.7109375" customWidth="1"/>
    <col min="7" max="7" width="10.7109375" customWidth="1"/>
    <col min="8" max="8" width="6.7109375" customWidth="1"/>
    <col min="9" max="9" width="10.7109375" customWidth="1"/>
    <col min="10" max="10" width="6.7109375" customWidth="1"/>
    <col min="11" max="11" width="10.7109375" customWidth="1"/>
    <col min="12" max="12" width="6.7109375" customWidth="1"/>
    <col min="13" max="13" width="10.7109375" customWidth="1"/>
    <col min="14" max="14" width="6.7109375" customWidth="1"/>
  </cols>
  <sheetData>
    <row r="1" spans="1:14" ht="18">
      <c r="A1" s="63" t="str">
        <f>CONCATENATE('2016'!A1, "    *    SETEMBRO • 2016")</f>
        <v xml:space="preserve"> 968º SP Grupo Escoteiro Nome - Cidade/SP    *    SETEMBRO • 2016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5.75" thickBo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2"/>
    </row>
    <row r="3" spans="1:14" ht="30" customHeight="1" thickBot="1">
      <c r="A3" s="182" t="s">
        <v>0</v>
      </c>
      <c r="B3" s="182"/>
      <c r="C3" s="183" t="s">
        <v>1</v>
      </c>
      <c r="D3" s="183"/>
      <c r="E3" s="183" t="s">
        <v>2</v>
      </c>
      <c r="F3" s="183"/>
      <c r="G3" s="183" t="s">
        <v>3</v>
      </c>
      <c r="H3" s="183"/>
      <c r="I3" s="183" t="s">
        <v>4</v>
      </c>
      <c r="J3" s="183"/>
      <c r="K3" s="183" t="s">
        <v>5</v>
      </c>
      <c r="L3" s="183"/>
      <c r="M3" s="182" t="s">
        <v>6</v>
      </c>
      <c r="N3" s="182"/>
    </row>
    <row r="4" spans="1:14" ht="22.5" customHeight="1">
      <c r="A4" s="4" t="s">
        <v>7</v>
      </c>
      <c r="B4" s="5">
        <v>0</v>
      </c>
      <c r="C4" s="6" t="s">
        <v>7</v>
      </c>
      <c r="D4" s="7">
        <v>0</v>
      </c>
      <c r="E4" s="6" t="s">
        <v>7</v>
      </c>
      <c r="F4" s="7">
        <v>0</v>
      </c>
      <c r="G4" s="6" t="s">
        <v>7</v>
      </c>
      <c r="H4" s="7">
        <v>0</v>
      </c>
      <c r="I4" s="6" t="s">
        <v>7</v>
      </c>
      <c r="J4" s="7">
        <v>42614</v>
      </c>
      <c r="K4" s="6" t="s">
        <v>7</v>
      </c>
      <c r="L4" s="7">
        <v>42615</v>
      </c>
      <c r="M4" s="4" t="s">
        <v>7</v>
      </c>
      <c r="N4" s="64">
        <v>42616</v>
      </c>
    </row>
    <row r="5" spans="1:14" ht="54" customHeight="1" thickBot="1">
      <c r="A5" s="178"/>
      <c r="B5" s="179"/>
      <c r="C5" s="180"/>
      <c r="D5" s="181"/>
      <c r="E5" s="180"/>
      <c r="F5" s="181"/>
      <c r="G5" s="180"/>
      <c r="H5" s="181"/>
      <c r="I5" s="180"/>
      <c r="J5" s="181"/>
      <c r="K5" s="180"/>
      <c r="L5" s="181"/>
      <c r="M5" s="178" t="str">
        <f>CONCATENATE(
"  G: ",'2016'!I38,
"  L: ",'2016'!J38,
"  E: ",'2016'!K38,
"  S: ",'2016'!L38,
"  P: ",'2016'!M38)</f>
        <v xml:space="preserve">  G:   L:   E:   S:   P: </v>
      </c>
      <c r="N5" s="179"/>
    </row>
    <row r="6" spans="1:14" ht="22.5" customHeight="1">
      <c r="A6" s="4" t="s">
        <v>7</v>
      </c>
      <c r="B6" s="64">
        <v>42617</v>
      </c>
      <c r="C6" s="6" t="s">
        <v>7</v>
      </c>
      <c r="D6" s="7">
        <v>42618</v>
      </c>
      <c r="E6" s="6" t="s">
        <v>7</v>
      </c>
      <c r="F6" s="7">
        <v>42619</v>
      </c>
      <c r="G6" s="6" t="s">
        <v>30</v>
      </c>
      <c r="H6" s="7">
        <v>42620</v>
      </c>
      <c r="I6" s="6" t="s">
        <v>7</v>
      </c>
      <c r="J6" s="7">
        <v>42621</v>
      </c>
      <c r="K6" s="6" t="s">
        <v>7</v>
      </c>
      <c r="L6" s="7">
        <v>42622</v>
      </c>
      <c r="M6" s="4" t="s">
        <v>7</v>
      </c>
      <c r="N6" s="64">
        <v>42623</v>
      </c>
    </row>
    <row r="7" spans="1:14" ht="54" customHeight="1" thickBot="1">
      <c r="A7" s="178"/>
      <c r="B7" s="179"/>
      <c r="C7" s="180"/>
      <c r="D7" s="181"/>
      <c r="E7" s="180"/>
      <c r="F7" s="181"/>
      <c r="G7" s="180"/>
      <c r="H7" s="181"/>
      <c r="I7" s="180"/>
      <c r="J7" s="181"/>
      <c r="K7" s="180"/>
      <c r="L7" s="181"/>
      <c r="M7" s="178" t="str">
        <f>CONCATENATE(
"  G: ",'2016'!I39,
"  L: ",'2016'!J39,
"  E: ",'2016'!K39,
"  S: ",'2016'!L39,
"  P: ",'2016'!M39)</f>
        <v xml:space="preserve">  G:   L:   E:   S:   P: </v>
      </c>
      <c r="N7" s="179"/>
    </row>
    <row r="8" spans="1:14" ht="22.5" customHeight="1">
      <c r="A8" s="4" t="s">
        <v>7</v>
      </c>
      <c r="B8" s="64">
        <v>42624</v>
      </c>
      <c r="C8" s="6" t="s">
        <v>7</v>
      </c>
      <c r="D8" s="7">
        <v>42625</v>
      </c>
      <c r="E8" s="6" t="s">
        <v>7</v>
      </c>
      <c r="F8" s="7">
        <v>42626</v>
      </c>
      <c r="G8" s="6" t="s">
        <v>7</v>
      </c>
      <c r="H8" s="7">
        <v>42627</v>
      </c>
      <c r="I8" s="6" t="s">
        <v>7</v>
      </c>
      <c r="J8" s="7">
        <v>42628</v>
      </c>
      <c r="K8" s="6" t="s">
        <v>7</v>
      </c>
      <c r="L8" s="7">
        <v>42629</v>
      </c>
      <c r="M8" s="4" t="s">
        <v>7</v>
      </c>
      <c r="N8" s="64">
        <v>42630</v>
      </c>
    </row>
    <row r="9" spans="1:14" ht="54" customHeight="1" thickBot="1">
      <c r="A9" s="178"/>
      <c r="B9" s="179"/>
      <c r="C9" s="180"/>
      <c r="D9" s="181"/>
      <c r="E9" s="180"/>
      <c r="F9" s="181"/>
      <c r="G9" s="180"/>
      <c r="H9" s="181"/>
      <c r="I9" s="180"/>
      <c r="J9" s="181"/>
      <c r="K9" s="180"/>
      <c r="L9" s="181"/>
      <c r="M9" s="178" t="str">
        <f>CONCATENATE(
"  G: ",'2016'!I40,
"  L: ",'2016'!J40,
"  E: ",'2016'!K40,
"  S: ",'2016'!L40,
"  P: ",'2016'!M40)</f>
        <v xml:space="preserve">  G:   L:   E:   S:   P: </v>
      </c>
      <c r="N9" s="179"/>
    </row>
    <row r="10" spans="1:14" ht="22.5" customHeight="1">
      <c r="A10" s="4" t="s">
        <v>7</v>
      </c>
      <c r="B10" s="64">
        <v>42631</v>
      </c>
      <c r="C10" s="6" t="s">
        <v>7</v>
      </c>
      <c r="D10" s="7">
        <v>42632</v>
      </c>
      <c r="E10" s="6" t="s">
        <v>7</v>
      </c>
      <c r="F10" s="7">
        <v>42633</v>
      </c>
      <c r="G10" s="6" t="s">
        <v>7</v>
      </c>
      <c r="H10" s="7">
        <v>42634</v>
      </c>
      <c r="I10" s="6" t="s">
        <v>7</v>
      </c>
      <c r="J10" s="7">
        <v>42635</v>
      </c>
      <c r="K10" s="6" t="s">
        <v>7</v>
      </c>
      <c r="L10" s="7">
        <v>42636</v>
      </c>
      <c r="M10" s="4" t="s">
        <v>7</v>
      </c>
      <c r="N10" s="64">
        <v>42637</v>
      </c>
    </row>
    <row r="11" spans="1:14" ht="54" customHeight="1" thickBot="1">
      <c r="A11" s="178"/>
      <c r="B11" s="179"/>
      <c r="C11" s="180"/>
      <c r="D11" s="181"/>
      <c r="E11" s="180"/>
      <c r="F11" s="181"/>
      <c r="G11" s="180"/>
      <c r="H11" s="181"/>
      <c r="I11" s="180"/>
      <c r="J11" s="181"/>
      <c r="K11" s="180"/>
      <c r="L11" s="181"/>
      <c r="M11" s="178" t="str">
        <f>CONCATENATE(
"  G: ",'2016'!I41,
"  L: ",'2016'!J41,
"  E: ",'2016'!K41,
"  S: ",'2016'!L41,
"  P: ",'2016'!M41)</f>
        <v xml:space="preserve">  G:   L:   E:   S:   P: </v>
      </c>
      <c r="N11" s="179"/>
    </row>
    <row r="12" spans="1:14" ht="22.5" customHeight="1">
      <c r="A12" s="4" t="s">
        <v>7</v>
      </c>
      <c r="B12" s="64">
        <v>42638</v>
      </c>
      <c r="C12" s="6" t="s">
        <v>7</v>
      </c>
      <c r="D12" s="7">
        <v>42639</v>
      </c>
      <c r="E12" s="6" t="s">
        <v>7</v>
      </c>
      <c r="F12" s="7">
        <v>42640</v>
      </c>
      <c r="G12" s="6" t="s">
        <v>7</v>
      </c>
      <c r="H12" s="7">
        <v>42641</v>
      </c>
      <c r="I12" s="6" t="s">
        <v>7</v>
      </c>
      <c r="J12" s="7">
        <v>42642</v>
      </c>
      <c r="K12" s="6" t="s">
        <v>31</v>
      </c>
      <c r="L12" s="7">
        <v>42643</v>
      </c>
      <c r="M12" s="4" t="s">
        <v>7</v>
      </c>
      <c r="N12" s="5">
        <v>0</v>
      </c>
    </row>
    <row r="13" spans="1:14" ht="54" customHeight="1" thickBot="1">
      <c r="A13" s="178"/>
      <c r="B13" s="179"/>
      <c r="C13" s="180"/>
      <c r="D13" s="181"/>
      <c r="E13" s="180"/>
      <c r="F13" s="181"/>
      <c r="G13" s="180"/>
      <c r="H13" s="181"/>
      <c r="I13" s="180"/>
      <c r="J13" s="181"/>
      <c r="K13" s="180"/>
      <c r="L13" s="181"/>
      <c r="M13" s="178"/>
      <c r="N13" s="179"/>
    </row>
    <row r="14" spans="1:14" ht="22.5" customHeight="1">
      <c r="A14" s="4" t="s">
        <v>7</v>
      </c>
      <c r="B14" s="5">
        <v>0</v>
      </c>
      <c r="C14" s="6" t="s">
        <v>7</v>
      </c>
      <c r="D14" s="7">
        <v>0</v>
      </c>
      <c r="E14" s="6" t="s">
        <v>7</v>
      </c>
      <c r="F14" s="7">
        <v>0</v>
      </c>
      <c r="G14" s="6" t="s">
        <v>7</v>
      </c>
      <c r="H14" s="7">
        <v>0</v>
      </c>
      <c r="I14" s="6" t="s">
        <v>7</v>
      </c>
      <c r="J14" s="7">
        <v>0</v>
      </c>
      <c r="K14" s="6" t="s">
        <v>7</v>
      </c>
      <c r="L14" s="7">
        <v>0</v>
      </c>
      <c r="M14" s="4" t="s">
        <v>7</v>
      </c>
      <c r="N14" s="5">
        <v>0</v>
      </c>
    </row>
    <row r="15" spans="1:14" ht="54" customHeight="1" thickBot="1">
      <c r="A15" s="178"/>
      <c r="B15" s="179"/>
      <c r="C15" s="180"/>
      <c r="D15" s="181"/>
      <c r="E15" s="180"/>
      <c r="F15" s="181"/>
      <c r="G15" s="180"/>
      <c r="H15" s="181"/>
      <c r="I15" s="180"/>
      <c r="J15" s="181"/>
      <c r="K15" s="180"/>
      <c r="L15" s="181"/>
      <c r="M15" s="178"/>
      <c r="N15" s="179"/>
    </row>
  </sheetData>
  <mergeCells count="49">
    <mergeCell ref="M3:N3"/>
    <mergeCell ref="A5:B5"/>
    <mergeCell ref="C5:D5"/>
    <mergeCell ref="E5:F5"/>
    <mergeCell ref="G5:H5"/>
    <mergeCell ref="I5:J5"/>
    <mergeCell ref="K5:L5"/>
    <mergeCell ref="M5:N5"/>
    <mergeCell ref="A3:B3"/>
    <mergeCell ref="C3:D3"/>
    <mergeCell ref="E3:F3"/>
    <mergeCell ref="G3:H3"/>
    <mergeCell ref="I3:J3"/>
    <mergeCell ref="K3:L3"/>
    <mergeCell ref="M7:N7"/>
    <mergeCell ref="A9:B9"/>
    <mergeCell ref="C9:D9"/>
    <mergeCell ref="E9:F9"/>
    <mergeCell ref="G9:H9"/>
    <mergeCell ref="I9:J9"/>
    <mergeCell ref="K9:L9"/>
    <mergeCell ref="M9:N9"/>
    <mergeCell ref="A7:B7"/>
    <mergeCell ref="C7:D7"/>
    <mergeCell ref="E7:F7"/>
    <mergeCell ref="G7:H7"/>
    <mergeCell ref="I7:J7"/>
    <mergeCell ref="K7:L7"/>
    <mergeCell ref="M11:N11"/>
    <mergeCell ref="A13:B13"/>
    <mergeCell ref="C13:D13"/>
    <mergeCell ref="E13:F13"/>
    <mergeCell ref="G13:H13"/>
    <mergeCell ref="I13:J13"/>
    <mergeCell ref="K13:L13"/>
    <mergeCell ref="M13:N13"/>
    <mergeCell ref="A11:B11"/>
    <mergeCell ref="C11:D11"/>
    <mergeCell ref="E11:F11"/>
    <mergeCell ref="G11:H11"/>
    <mergeCell ref="I11:J11"/>
    <mergeCell ref="K11:L11"/>
    <mergeCell ref="M15:N15"/>
    <mergeCell ref="A15:B15"/>
    <mergeCell ref="C15:D15"/>
    <mergeCell ref="E15:F15"/>
    <mergeCell ref="G15:H15"/>
    <mergeCell ref="I15:J15"/>
    <mergeCell ref="K15:L15"/>
  </mergeCells>
  <conditionalFormatting sqref="A4 C4 E4 G4 I4 K4 M4 M6 K6 I6 G6 E6 C6 A6 A8 C8 E8 G8 I8 K8 M8 M10 K10 I10 G10 E10 C10 A10 A12 C12 E12 G12 I12 K12 M12 M14 K14 I14 G14 E14 C14 A14">
    <cfRule type="expression" dxfId="47" priority="9" stopIfTrue="1">
      <formula>NOT(B4&gt;0)</formula>
    </cfRule>
  </conditionalFormatting>
  <conditionalFormatting sqref="A5:L5 A7:L7 A9:L9 A11:L11 A13:N13 A15:N15">
    <cfRule type="expression" dxfId="46" priority="10" stopIfTrue="1">
      <formula>NOT(B4&gt;0)</formula>
    </cfRule>
  </conditionalFormatting>
  <conditionalFormatting sqref="B4 D4 F4 H4 J4 L4 N4 B6 D6 F6 H6 J6 L6 N6 B8 D8 F8 H8 J8 L8 N8 B10 D10 F10 H10 J10 L10 N10 B12 D12 F12 H12 J12 L12 N12 B14 D14 F14 H14 J14 L14 N14">
    <cfRule type="expression" dxfId="45" priority="11" stopIfTrue="1">
      <formula>NOT(B4&gt;0)</formula>
    </cfRule>
  </conditionalFormatting>
  <conditionalFormatting sqref="N5">
    <cfRule type="expression" dxfId="44" priority="7" stopIfTrue="1">
      <formula>NOT(O4&gt;0)</formula>
    </cfRule>
  </conditionalFormatting>
  <conditionalFormatting sqref="N7">
    <cfRule type="expression" dxfId="43" priority="5" stopIfTrue="1">
      <formula>NOT(O6&gt;0)</formula>
    </cfRule>
  </conditionalFormatting>
  <conditionalFormatting sqref="M7">
    <cfRule type="expression" dxfId="42" priority="6" stopIfTrue="1">
      <formula>NOT(Y1048549&gt;0)</formula>
    </cfRule>
  </conditionalFormatting>
  <conditionalFormatting sqref="N9">
    <cfRule type="expression" dxfId="41" priority="3" stopIfTrue="1">
      <formula>NOT(O8&gt;0)</formula>
    </cfRule>
  </conditionalFormatting>
  <conditionalFormatting sqref="M9">
    <cfRule type="expression" dxfId="40" priority="4" stopIfTrue="1">
      <formula>NOT(Y1048552&gt;0)</formula>
    </cfRule>
  </conditionalFormatting>
  <conditionalFormatting sqref="N11">
    <cfRule type="expression" dxfId="39" priority="1" stopIfTrue="1">
      <formula>NOT(O10&gt;0)</formula>
    </cfRule>
  </conditionalFormatting>
  <conditionalFormatting sqref="M11">
    <cfRule type="expression" dxfId="38" priority="2" stopIfTrue="1">
      <formula>NOT(Y1048555&gt;0)</formula>
    </cfRule>
  </conditionalFormatting>
  <printOptions horizontalCentered="1" verticalCentered="1"/>
  <pageMargins left="0.59055118110236215" right="0.59055118110236215" top="0.39370078740157477" bottom="0.39370078740157477" header="0.31496062000000002" footer="0.31496062000000002"/>
  <pageSetup paperSize="9" scale="90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3" stopIfTrue="1" id="{A9CAEE07-D51E-4DE4-AFCA-8A5A04412233}">
            <xm:f>NOT(AGO!N11&gt;0)</xm:f>
            <x14:dxf>
              <fill>
                <patternFill>
                  <bgColor indexed="31"/>
                </patternFill>
              </fill>
            </x14:dxf>
          </x14:cfRule>
          <xm:sqref>M5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N15"/>
  <sheetViews>
    <sheetView showGridLines="0" showRowColHeaders="0" workbookViewId="0"/>
  </sheetViews>
  <sheetFormatPr defaultRowHeight="15"/>
  <cols>
    <col min="1" max="1" width="10.7109375" customWidth="1"/>
    <col min="2" max="2" width="6.7109375" customWidth="1"/>
    <col min="3" max="3" width="10.7109375" customWidth="1"/>
    <col min="4" max="4" width="6.7109375" customWidth="1"/>
    <col min="5" max="5" width="10.7109375" customWidth="1"/>
    <col min="6" max="6" width="6.7109375" customWidth="1"/>
    <col min="7" max="7" width="10.7109375" customWidth="1"/>
    <col min="8" max="8" width="6.7109375" customWidth="1"/>
    <col min="9" max="9" width="10.7109375" customWidth="1"/>
    <col min="10" max="10" width="6.7109375" customWidth="1"/>
    <col min="11" max="11" width="10.7109375" customWidth="1"/>
    <col min="12" max="12" width="6.7109375" customWidth="1"/>
    <col min="13" max="13" width="10.7109375" customWidth="1"/>
    <col min="14" max="14" width="6.7109375" customWidth="1"/>
  </cols>
  <sheetData>
    <row r="1" spans="1:14" ht="18">
      <c r="A1" s="63" t="str">
        <f>CONCATENATE('2016'!A1, "    *    OUTUBRO • 2016")</f>
        <v xml:space="preserve"> 968º SP Grupo Escoteiro Nome - Cidade/SP    *    OUTUBRO • 2016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5.75" thickBo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2"/>
    </row>
    <row r="3" spans="1:14" ht="30" customHeight="1" thickBot="1">
      <c r="A3" s="182" t="s">
        <v>0</v>
      </c>
      <c r="B3" s="182"/>
      <c r="C3" s="183" t="s">
        <v>1</v>
      </c>
      <c r="D3" s="183"/>
      <c r="E3" s="183" t="s">
        <v>2</v>
      </c>
      <c r="F3" s="183"/>
      <c r="G3" s="183" t="s">
        <v>3</v>
      </c>
      <c r="H3" s="183"/>
      <c r="I3" s="183" t="s">
        <v>4</v>
      </c>
      <c r="J3" s="183"/>
      <c r="K3" s="183" t="s">
        <v>5</v>
      </c>
      <c r="L3" s="183"/>
      <c r="M3" s="182" t="s">
        <v>6</v>
      </c>
      <c r="N3" s="182"/>
    </row>
    <row r="4" spans="1:14" ht="22.5" customHeight="1">
      <c r="A4" s="4" t="s">
        <v>7</v>
      </c>
      <c r="B4" s="5">
        <v>0</v>
      </c>
      <c r="C4" s="6" t="s">
        <v>7</v>
      </c>
      <c r="D4" s="7">
        <v>0</v>
      </c>
      <c r="E4" s="6" t="s">
        <v>7</v>
      </c>
      <c r="F4" s="7">
        <v>0</v>
      </c>
      <c r="G4" s="6" t="s">
        <v>7</v>
      </c>
      <c r="H4" s="7">
        <v>0</v>
      </c>
      <c r="I4" s="6" t="s">
        <v>7</v>
      </c>
      <c r="J4" s="7">
        <v>0</v>
      </c>
      <c r="K4" s="6" t="s">
        <v>7</v>
      </c>
      <c r="L4" s="7">
        <v>0</v>
      </c>
      <c r="M4" s="4" t="s">
        <v>7</v>
      </c>
      <c r="N4" s="64">
        <v>42644</v>
      </c>
    </row>
    <row r="5" spans="1:14" ht="54" customHeight="1" thickBot="1">
      <c r="A5" s="178"/>
      <c r="B5" s="179"/>
      <c r="C5" s="180"/>
      <c r="D5" s="181"/>
      <c r="E5" s="180"/>
      <c r="F5" s="181"/>
      <c r="G5" s="180"/>
      <c r="H5" s="181"/>
      <c r="I5" s="180"/>
      <c r="J5" s="181"/>
      <c r="K5" s="180"/>
      <c r="L5" s="181"/>
      <c r="M5" s="178" t="str">
        <f>CONCATENATE(
"  G: ",'2016'!I42,
"  L: ",'2016'!J42,
"  E: ",'2016'!K42,
"  S: ",'2016'!L42,
"  P: ",'2016'!M42)</f>
        <v xml:space="preserve">  G:   L:   E:   S:   P: </v>
      </c>
      <c r="N5" s="179"/>
    </row>
    <row r="6" spans="1:14" ht="22.5" customHeight="1">
      <c r="A6" s="4" t="s">
        <v>32</v>
      </c>
      <c r="B6" s="64">
        <v>42645</v>
      </c>
      <c r="C6" s="6" t="s">
        <v>7</v>
      </c>
      <c r="D6" s="7">
        <v>42646</v>
      </c>
      <c r="E6" s="6" t="s">
        <v>33</v>
      </c>
      <c r="F6" s="7">
        <v>42647</v>
      </c>
      <c r="G6" s="6" t="s">
        <v>7</v>
      </c>
      <c r="H6" s="7">
        <v>42648</v>
      </c>
      <c r="I6" s="6" t="s">
        <v>7</v>
      </c>
      <c r="J6" s="7">
        <v>42649</v>
      </c>
      <c r="K6" s="6" t="s">
        <v>7</v>
      </c>
      <c r="L6" s="7">
        <v>42650</v>
      </c>
      <c r="M6" s="4" t="s">
        <v>7</v>
      </c>
      <c r="N6" s="64">
        <v>42651</v>
      </c>
    </row>
    <row r="7" spans="1:14" ht="54" customHeight="1" thickBot="1">
      <c r="A7" s="178"/>
      <c r="B7" s="179"/>
      <c r="C7" s="180"/>
      <c r="D7" s="181"/>
      <c r="E7" s="180"/>
      <c r="F7" s="181"/>
      <c r="G7" s="180"/>
      <c r="H7" s="181"/>
      <c r="I7" s="180"/>
      <c r="J7" s="181"/>
      <c r="K7" s="180"/>
      <c r="L7" s="181"/>
      <c r="M7" s="178" t="str">
        <f>CONCATENATE(
"  G: ",'2016'!I43,
"  L: ",'2016'!J43,
"  E: ",'2016'!K43,
"  S: ",'2016'!L43,
"  P: ",'2016'!M43)</f>
        <v xml:space="preserve">  G:   L:   E:   S:   P: </v>
      </c>
      <c r="N7" s="179"/>
    </row>
    <row r="8" spans="1:14" ht="22.5" customHeight="1">
      <c r="A8" s="4" t="s">
        <v>7</v>
      </c>
      <c r="B8" s="64">
        <v>42652</v>
      </c>
      <c r="C8" s="6" t="s">
        <v>7</v>
      </c>
      <c r="D8" s="7">
        <v>42653</v>
      </c>
      <c r="E8" s="6" t="s">
        <v>7</v>
      </c>
      <c r="F8" s="7">
        <v>42654</v>
      </c>
      <c r="G8" s="6" t="s">
        <v>34</v>
      </c>
      <c r="H8" s="7">
        <v>42655</v>
      </c>
      <c r="I8" s="6" t="s">
        <v>7</v>
      </c>
      <c r="J8" s="7">
        <v>42656</v>
      </c>
      <c r="K8" s="6" t="s">
        <v>7</v>
      </c>
      <c r="L8" s="7">
        <v>42657</v>
      </c>
      <c r="M8" s="4" t="s">
        <v>7</v>
      </c>
      <c r="N8" s="64">
        <v>42658</v>
      </c>
    </row>
    <row r="9" spans="1:14" ht="54" customHeight="1" thickBot="1">
      <c r="A9" s="178"/>
      <c r="B9" s="179"/>
      <c r="C9" s="180"/>
      <c r="D9" s="181"/>
      <c r="E9" s="180"/>
      <c r="F9" s="181"/>
      <c r="G9" s="180"/>
      <c r="H9" s="181"/>
      <c r="I9" s="180"/>
      <c r="J9" s="181"/>
      <c r="K9" s="180"/>
      <c r="L9" s="181"/>
      <c r="M9" s="178" t="str">
        <f>CONCATENATE(
"  G: ",'2016'!I44,
"  L: ",'2016'!J44,
"  E: ",'2016'!K44,
"  S: ",'2016'!L44,
"  P: ",'2016'!M44)</f>
        <v xml:space="preserve">  G:   L:   E:   S:   P: </v>
      </c>
      <c r="N9" s="179"/>
    </row>
    <row r="10" spans="1:14" ht="22.5" customHeight="1">
      <c r="A10" s="4" t="s">
        <v>7</v>
      </c>
      <c r="B10" s="64">
        <v>42659</v>
      </c>
      <c r="C10" s="6" t="s">
        <v>7</v>
      </c>
      <c r="D10" s="7">
        <v>42660</v>
      </c>
      <c r="E10" s="6" t="s">
        <v>7</v>
      </c>
      <c r="F10" s="7">
        <v>42661</v>
      </c>
      <c r="G10" s="6" t="s">
        <v>7</v>
      </c>
      <c r="H10" s="7">
        <v>42662</v>
      </c>
      <c r="I10" s="6" t="s">
        <v>7</v>
      </c>
      <c r="J10" s="7">
        <v>42663</v>
      </c>
      <c r="K10" s="6" t="s">
        <v>7</v>
      </c>
      <c r="L10" s="7">
        <v>42664</v>
      </c>
      <c r="M10" s="4" t="s">
        <v>7</v>
      </c>
      <c r="N10" s="64">
        <v>42665</v>
      </c>
    </row>
    <row r="11" spans="1:14" ht="54" customHeight="1" thickBot="1">
      <c r="A11" s="178"/>
      <c r="B11" s="179"/>
      <c r="C11" s="180"/>
      <c r="D11" s="181"/>
      <c r="E11" s="180"/>
      <c r="F11" s="181"/>
      <c r="G11" s="180"/>
      <c r="H11" s="181"/>
      <c r="I11" s="180"/>
      <c r="J11" s="181"/>
      <c r="K11" s="180"/>
      <c r="L11" s="181"/>
      <c r="M11" s="178" t="str">
        <f>CONCATENATE(
"  G: ",'2016'!I45,
"  L: ",'2016'!J45,
"  E: ",'2016'!K45,
"  S: ",'2016'!L45,
"  P: ",'2016'!M45)</f>
        <v xml:space="preserve">  G:   L:   E:   S:   P: </v>
      </c>
      <c r="N11" s="179"/>
    </row>
    <row r="12" spans="1:14" ht="22.5" customHeight="1">
      <c r="A12" s="4" t="s">
        <v>35</v>
      </c>
      <c r="B12" s="64">
        <v>42666</v>
      </c>
      <c r="C12" s="6" t="s">
        <v>7</v>
      </c>
      <c r="D12" s="7">
        <v>42667</v>
      </c>
      <c r="E12" s="6" t="s">
        <v>7</v>
      </c>
      <c r="F12" s="7">
        <v>42668</v>
      </c>
      <c r="G12" s="6" t="s">
        <v>7</v>
      </c>
      <c r="H12" s="7">
        <v>42669</v>
      </c>
      <c r="I12" s="6" t="s">
        <v>7</v>
      </c>
      <c r="J12" s="7">
        <v>42670</v>
      </c>
      <c r="K12" s="6" t="s">
        <v>7</v>
      </c>
      <c r="L12" s="7">
        <v>42671</v>
      </c>
      <c r="M12" s="4" t="s">
        <v>7</v>
      </c>
      <c r="N12" s="64">
        <v>42672</v>
      </c>
    </row>
    <row r="13" spans="1:14" ht="54" customHeight="1" thickBot="1">
      <c r="A13" s="178"/>
      <c r="B13" s="179"/>
      <c r="C13" s="180"/>
      <c r="D13" s="181"/>
      <c r="E13" s="180"/>
      <c r="F13" s="181"/>
      <c r="G13" s="180"/>
      <c r="H13" s="181"/>
      <c r="I13" s="180"/>
      <c r="J13" s="181"/>
      <c r="K13" s="180"/>
      <c r="L13" s="181"/>
      <c r="M13" s="178" t="str">
        <f>CONCATENATE(
"  G: ",'2016'!I46,
"  L: ",'2016'!J46,
"  E: ",'2016'!K46,
"  S: ",'2016'!L46,
"  P: ",'2016'!M46)</f>
        <v xml:space="preserve">  G:   L:   E:   S:   P: </v>
      </c>
      <c r="N13" s="179"/>
    </row>
    <row r="14" spans="1:14" ht="22.5" customHeight="1">
      <c r="A14" s="4" t="s">
        <v>7</v>
      </c>
      <c r="B14" s="64">
        <v>42673</v>
      </c>
      <c r="C14" s="6" t="s">
        <v>7</v>
      </c>
      <c r="D14" s="7">
        <v>42674</v>
      </c>
      <c r="E14" s="6" t="s">
        <v>7</v>
      </c>
      <c r="F14" s="7">
        <v>0</v>
      </c>
      <c r="G14" s="6" t="s">
        <v>7</v>
      </c>
      <c r="H14" s="7">
        <v>0</v>
      </c>
      <c r="I14" s="6" t="s">
        <v>7</v>
      </c>
      <c r="J14" s="7">
        <v>0</v>
      </c>
      <c r="K14" s="6" t="s">
        <v>7</v>
      </c>
      <c r="L14" s="7">
        <v>0</v>
      </c>
      <c r="M14" s="4" t="s">
        <v>7</v>
      </c>
      <c r="N14" s="5">
        <v>0</v>
      </c>
    </row>
    <row r="15" spans="1:14" ht="54" customHeight="1" thickBot="1">
      <c r="A15" s="178"/>
      <c r="B15" s="179"/>
      <c r="C15" s="180"/>
      <c r="D15" s="181"/>
      <c r="E15" s="180"/>
      <c r="F15" s="181"/>
      <c r="G15" s="180"/>
      <c r="H15" s="181"/>
      <c r="I15" s="180"/>
      <c r="J15" s="181"/>
      <c r="K15" s="180"/>
      <c r="L15" s="181"/>
      <c r="M15" s="178"/>
      <c r="N15" s="179"/>
    </row>
  </sheetData>
  <mergeCells count="49">
    <mergeCell ref="M3:N3"/>
    <mergeCell ref="A5:B5"/>
    <mergeCell ref="C5:D5"/>
    <mergeCell ref="E5:F5"/>
    <mergeCell ref="G5:H5"/>
    <mergeCell ref="I5:J5"/>
    <mergeCell ref="K5:L5"/>
    <mergeCell ref="M5:N5"/>
    <mergeCell ref="A3:B3"/>
    <mergeCell ref="C3:D3"/>
    <mergeCell ref="E3:F3"/>
    <mergeCell ref="G3:H3"/>
    <mergeCell ref="I3:J3"/>
    <mergeCell ref="K3:L3"/>
    <mergeCell ref="M7:N7"/>
    <mergeCell ref="A9:B9"/>
    <mergeCell ref="C9:D9"/>
    <mergeCell ref="E9:F9"/>
    <mergeCell ref="G9:H9"/>
    <mergeCell ref="I9:J9"/>
    <mergeCell ref="K9:L9"/>
    <mergeCell ref="M9:N9"/>
    <mergeCell ref="A7:B7"/>
    <mergeCell ref="C7:D7"/>
    <mergeCell ref="E7:F7"/>
    <mergeCell ref="G7:H7"/>
    <mergeCell ref="I7:J7"/>
    <mergeCell ref="K7:L7"/>
    <mergeCell ref="M11:N11"/>
    <mergeCell ref="A13:B13"/>
    <mergeCell ref="C13:D13"/>
    <mergeCell ref="E13:F13"/>
    <mergeCell ref="G13:H13"/>
    <mergeCell ref="I13:J13"/>
    <mergeCell ref="K13:L13"/>
    <mergeCell ref="M13:N13"/>
    <mergeCell ref="A11:B11"/>
    <mergeCell ref="C11:D11"/>
    <mergeCell ref="E11:F11"/>
    <mergeCell ref="G11:H11"/>
    <mergeCell ref="I11:J11"/>
    <mergeCell ref="K11:L11"/>
    <mergeCell ref="M15:N15"/>
    <mergeCell ref="A15:B15"/>
    <mergeCell ref="C15:D15"/>
    <mergeCell ref="E15:F15"/>
    <mergeCell ref="G15:H15"/>
    <mergeCell ref="I15:J15"/>
    <mergeCell ref="K15:L15"/>
  </mergeCells>
  <conditionalFormatting sqref="A4 C4 E4 G4 I4 K4 M4 M6 K6 I6 G6 E6 C6 A6 A8 C8 E8 G8 I8 K8 M8 M10 K10 I10 G10 E10 C10 A10 A12 C12 E12 G12 I12 K12 M12 M14 K14 I14 G14 E14 C14 A14">
    <cfRule type="expression" dxfId="36" priority="11" stopIfTrue="1">
      <formula>NOT(B4&gt;0)</formula>
    </cfRule>
  </conditionalFormatting>
  <conditionalFormatting sqref="A5:L5 A7:L7 A9:L9 A11:L11 A13:L13 A15:N15">
    <cfRule type="expression" dxfId="35" priority="12" stopIfTrue="1">
      <formula>NOT(B4&gt;0)</formula>
    </cfRule>
  </conditionalFormatting>
  <conditionalFormatting sqref="B4 D4 F4 H4 J4 L4 N4 B6 D6 F6 H6 J6 L6 N6 B8 D8 F8 H8 J8 L8 N8 B10 D10 F10 H10 J10 L10 N10 B12 D12 F12 H12 J12 L12 N12 B14 D14 F14 H14 J14 L14 N14">
    <cfRule type="expression" dxfId="34" priority="13" stopIfTrue="1">
      <formula>NOT(B4&gt;0)</formula>
    </cfRule>
  </conditionalFormatting>
  <conditionalFormatting sqref="N5">
    <cfRule type="expression" dxfId="33" priority="9" stopIfTrue="1">
      <formula>NOT(O4&gt;0)</formula>
    </cfRule>
  </conditionalFormatting>
  <conditionalFormatting sqref="N7">
    <cfRule type="expression" dxfId="32" priority="7" stopIfTrue="1">
      <formula>NOT(O6&gt;0)</formula>
    </cfRule>
  </conditionalFormatting>
  <conditionalFormatting sqref="M7">
    <cfRule type="expression" dxfId="31" priority="8" stopIfTrue="1">
      <formula>NOT(Y1048545&gt;0)</formula>
    </cfRule>
  </conditionalFormatting>
  <conditionalFormatting sqref="N9">
    <cfRule type="expression" dxfId="30" priority="5" stopIfTrue="1">
      <formula>NOT(O8&gt;0)</formula>
    </cfRule>
  </conditionalFormatting>
  <conditionalFormatting sqref="M9">
    <cfRule type="expression" dxfId="29" priority="6" stopIfTrue="1">
      <formula>NOT(Y1048548&gt;0)</formula>
    </cfRule>
  </conditionalFormatting>
  <conditionalFormatting sqref="N11">
    <cfRule type="expression" dxfId="28" priority="3" stopIfTrue="1">
      <formula>NOT(O10&gt;0)</formula>
    </cfRule>
  </conditionalFormatting>
  <conditionalFormatting sqref="M11">
    <cfRule type="expression" dxfId="27" priority="4" stopIfTrue="1">
      <formula>NOT(Y1048551&gt;0)</formula>
    </cfRule>
  </conditionalFormatting>
  <conditionalFormatting sqref="N13">
    <cfRule type="expression" dxfId="26" priority="1" stopIfTrue="1">
      <formula>NOT(O12&gt;0)</formula>
    </cfRule>
  </conditionalFormatting>
  <conditionalFormatting sqref="M13">
    <cfRule type="expression" dxfId="25" priority="2" stopIfTrue="1">
      <formula>NOT(Y1048554&gt;0)</formula>
    </cfRule>
  </conditionalFormatting>
  <printOptions horizontalCentered="1" verticalCentered="1"/>
  <pageMargins left="0.59055118110236215" right="0.59055118110236215" top="0.39370078740157477" bottom="0.39370078740157477" header="0.31496062000000002" footer="0.31496062000000002"/>
  <pageSetup paperSize="9" scale="90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1" stopIfTrue="1" id="{96567800-13EC-4524-B276-C1EFC98453A9}">
            <xm:f>NOT(SET!N11&gt;0)</xm:f>
            <x14:dxf>
              <fill>
                <patternFill>
                  <bgColor indexed="31"/>
                </patternFill>
              </fill>
            </x14:dxf>
          </x14:cfRule>
          <xm:sqref>M5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N15"/>
  <sheetViews>
    <sheetView showGridLines="0" showRowColHeaders="0" workbookViewId="0">
      <selection activeCell="C5" sqref="C5:D5"/>
    </sheetView>
  </sheetViews>
  <sheetFormatPr defaultRowHeight="15"/>
  <cols>
    <col min="1" max="1" width="10.7109375" customWidth="1"/>
    <col min="2" max="2" width="6.7109375" customWidth="1"/>
    <col min="3" max="3" width="10.7109375" customWidth="1"/>
    <col min="4" max="4" width="6.7109375" customWidth="1"/>
    <col min="5" max="5" width="10.7109375" customWidth="1"/>
    <col min="6" max="6" width="6.7109375" customWidth="1"/>
    <col min="7" max="7" width="10.7109375" customWidth="1"/>
    <col min="8" max="8" width="6.7109375" customWidth="1"/>
    <col min="9" max="9" width="10.7109375" customWidth="1"/>
    <col min="10" max="10" width="6.7109375" customWidth="1"/>
    <col min="11" max="11" width="10.7109375" customWidth="1"/>
    <col min="12" max="12" width="6.7109375" customWidth="1"/>
    <col min="13" max="13" width="10.7109375" customWidth="1"/>
    <col min="14" max="14" width="6.7109375" customWidth="1"/>
  </cols>
  <sheetData>
    <row r="1" spans="1:14" ht="18">
      <c r="A1" s="63" t="str">
        <f>CONCATENATE('2016'!A1, "    *    NOVEMBRO • 2016")</f>
        <v xml:space="preserve"> 968º SP Grupo Escoteiro Nome - Cidade/SP    *    NOVEMBRO • 2016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5.75" thickBo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2"/>
    </row>
    <row r="3" spans="1:14" ht="30" customHeight="1" thickBot="1">
      <c r="A3" s="182" t="s">
        <v>0</v>
      </c>
      <c r="B3" s="182"/>
      <c r="C3" s="183" t="s">
        <v>1</v>
      </c>
      <c r="D3" s="183"/>
      <c r="E3" s="183" t="s">
        <v>2</v>
      </c>
      <c r="F3" s="183"/>
      <c r="G3" s="183" t="s">
        <v>3</v>
      </c>
      <c r="H3" s="183"/>
      <c r="I3" s="183" t="s">
        <v>4</v>
      </c>
      <c r="J3" s="183"/>
      <c r="K3" s="183" t="s">
        <v>5</v>
      </c>
      <c r="L3" s="183"/>
      <c r="M3" s="182" t="s">
        <v>6</v>
      </c>
      <c r="N3" s="182"/>
    </row>
    <row r="4" spans="1:14" ht="22.5" customHeight="1">
      <c r="A4" s="4" t="s">
        <v>7</v>
      </c>
      <c r="B4" s="5">
        <v>0</v>
      </c>
      <c r="C4" s="6" t="s">
        <v>7</v>
      </c>
      <c r="D4" s="7">
        <v>0</v>
      </c>
      <c r="E4" s="6" t="s">
        <v>7</v>
      </c>
      <c r="F4" s="7">
        <v>42675</v>
      </c>
      <c r="G4" s="6" t="s">
        <v>36</v>
      </c>
      <c r="H4" s="7">
        <v>42676</v>
      </c>
      <c r="I4" s="6" t="s">
        <v>7</v>
      </c>
      <c r="J4" s="7">
        <v>42677</v>
      </c>
      <c r="K4" s="6" t="s">
        <v>7</v>
      </c>
      <c r="L4" s="7">
        <v>42678</v>
      </c>
      <c r="M4" s="4" t="s">
        <v>7</v>
      </c>
      <c r="N4" s="64">
        <v>42679</v>
      </c>
    </row>
    <row r="5" spans="1:14" ht="54" customHeight="1" thickBot="1">
      <c r="A5" s="178"/>
      <c r="B5" s="179"/>
      <c r="C5" s="180"/>
      <c r="D5" s="181"/>
      <c r="E5" s="180"/>
      <c r="F5" s="181"/>
      <c r="G5" s="180"/>
      <c r="H5" s="181"/>
      <c r="I5" s="180"/>
      <c r="J5" s="181"/>
      <c r="K5" s="180"/>
      <c r="L5" s="181"/>
      <c r="M5" s="178" t="str">
        <f>CONCATENATE(
"  G: ",'2016'!I47,
"  L: ",'2016'!J47,
"  E: ",'2016'!K47,
"  S: ",'2016'!L47,
"  P: ",'2016'!M47)</f>
        <v xml:space="preserve">  G:   L:   E:   S:   P: </v>
      </c>
      <c r="N5" s="179"/>
    </row>
    <row r="6" spans="1:14" ht="22.5" customHeight="1">
      <c r="A6" s="4" t="s">
        <v>7</v>
      </c>
      <c r="B6" s="64">
        <v>42680</v>
      </c>
      <c r="C6" s="6" t="s">
        <v>7</v>
      </c>
      <c r="D6" s="7">
        <v>42681</v>
      </c>
      <c r="E6" s="6" t="s">
        <v>7</v>
      </c>
      <c r="F6" s="7">
        <v>42682</v>
      </c>
      <c r="G6" s="6" t="s">
        <v>7</v>
      </c>
      <c r="H6" s="7">
        <v>42683</v>
      </c>
      <c r="I6" s="6" t="s">
        <v>7</v>
      </c>
      <c r="J6" s="7">
        <v>42684</v>
      </c>
      <c r="K6" s="6" t="s">
        <v>7</v>
      </c>
      <c r="L6" s="7">
        <v>42685</v>
      </c>
      <c r="M6" s="4" t="s">
        <v>7</v>
      </c>
      <c r="N6" s="64">
        <v>42686</v>
      </c>
    </row>
    <row r="7" spans="1:14" ht="54" customHeight="1" thickBot="1">
      <c r="A7" s="178"/>
      <c r="B7" s="179"/>
      <c r="C7" s="180"/>
      <c r="D7" s="181"/>
      <c r="E7" s="180"/>
      <c r="F7" s="181"/>
      <c r="G7" s="180"/>
      <c r="H7" s="181"/>
      <c r="I7" s="180"/>
      <c r="J7" s="181"/>
      <c r="K7" s="180"/>
      <c r="L7" s="181"/>
      <c r="M7" s="178" t="str">
        <f>CONCATENATE(
"  G: ",'2016'!I48,
"  L: ",'2016'!J48,
"  E: ",'2016'!K48,
"  S: ",'2016'!L48,
"  P: ",'2016'!M48)</f>
        <v xml:space="preserve">  G:   L:   E:   S:   P: </v>
      </c>
      <c r="N7" s="179"/>
    </row>
    <row r="8" spans="1:14" ht="22.5" customHeight="1">
      <c r="A8" s="4" t="s">
        <v>7</v>
      </c>
      <c r="B8" s="64">
        <v>42687</v>
      </c>
      <c r="C8" s="6" t="s">
        <v>7</v>
      </c>
      <c r="D8" s="7">
        <v>42688</v>
      </c>
      <c r="E8" s="6" t="s">
        <v>37</v>
      </c>
      <c r="F8" s="7">
        <v>42689</v>
      </c>
      <c r="G8" s="6" t="s">
        <v>7</v>
      </c>
      <c r="H8" s="7">
        <v>42690</v>
      </c>
      <c r="I8" s="6" t="s">
        <v>7</v>
      </c>
      <c r="J8" s="7">
        <v>42691</v>
      </c>
      <c r="K8" s="6" t="s">
        <v>7</v>
      </c>
      <c r="L8" s="7">
        <v>42692</v>
      </c>
      <c r="M8" s="4" t="s">
        <v>7</v>
      </c>
      <c r="N8" s="64">
        <v>42693</v>
      </c>
    </row>
    <row r="9" spans="1:14" ht="54" customHeight="1" thickBot="1">
      <c r="A9" s="178"/>
      <c r="B9" s="179"/>
      <c r="C9" s="180"/>
      <c r="D9" s="181"/>
      <c r="E9" s="180"/>
      <c r="F9" s="181"/>
      <c r="G9" s="180"/>
      <c r="H9" s="181"/>
      <c r="I9" s="180"/>
      <c r="J9" s="181"/>
      <c r="K9" s="180"/>
      <c r="L9" s="181"/>
      <c r="M9" s="178" t="str">
        <f>CONCATENATE(
"  G: ",'2016'!I49,
"  L: ",'2016'!J49,
"  E: ",'2016'!K49,
"  S: ",'2016'!L49,
"  P: ",'2016'!M49)</f>
        <v xml:space="preserve">  G:   L:   E:   S:   P: </v>
      </c>
      <c r="N9" s="179"/>
    </row>
    <row r="10" spans="1:14" ht="22.5" customHeight="1">
      <c r="A10" s="4" t="s">
        <v>7</v>
      </c>
      <c r="B10" s="64">
        <v>42694</v>
      </c>
      <c r="C10" s="6" t="s">
        <v>7</v>
      </c>
      <c r="D10" s="7">
        <v>42695</v>
      </c>
      <c r="E10" s="6" t="s">
        <v>7</v>
      </c>
      <c r="F10" s="7">
        <v>42696</v>
      </c>
      <c r="G10" s="6" t="s">
        <v>7</v>
      </c>
      <c r="H10" s="7">
        <v>42697</v>
      </c>
      <c r="I10" s="66" t="s">
        <v>7</v>
      </c>
      <c r="J10" s="7">
        <v>42698</v>
      </c>
      <c r="K10" s="6" t="s">
        <v>7</v>
      </c>
      <c r="L10" s="7">
        <v>42699</v>
      </c>
      <c r="M10" s="4" t="s">
        <v>7</v>
      </c>
      <c r="N10" s="64">
        <v>42700</v>
      </c>
    </row>
    <row r="11" spans="1:14" ht="54" customHeight="1" thickBot="1">
      <c r="A11" s="178"/>
      <c r="B11" s="179"/>
      <c r="C11" s="180"/>
      <c r="D11" s="181"/>
      <c r="E11" s="180"/>
      <c r="F11" s="181"/>
      <c r="G11" s="180"/>
      <c r="H11" s="181"/>
      <c r="I11" s="180"/>
      <c r="J11" s="181"/>
      <c r="K11" s="180"/>
      <c r="L11" s="181"/>
      <c r="M11" s="178" t="str">
        <f>CONCATENATE(
"  G: ",'2016'!I50,
"  L: ",'2016'!J50,
"  E: ",'2016'!K50,
"  S: ",'2016'!L50,
"  P: ",'2016'!M50)</f>
        <v xml:space="preserve">  G:   L:   E:   S:   P: </v>
      </c>
      <c r="N11" s="179"/>
    </row>
    <row r="12" spans="1:14" ht="22.5" customHeight="1">
      <c r="A12" s="4" t="s">
        <v>7</v>
      </c>
      <c r="B12" s="64">
        <v>42701</v>
      </c>
      <c r="C12" s="6" t="s">
        <v>7</v>
      </c>
      <c r="D12" s="7">
        <v>42702</v>
      </c>
      <c r="E12" s="6" t="s">
        <v>7</v>
      </c>
      <c r="F12" s="7">
        <v>42703</v>
      </c>
      <c r="G12" s="6" t="s">
        <v>7</v>
      </c>
      <c r="H12" s="7">
        <v>42704</v>
      </c>
      <c r="I12" s="6" t="s">
        <v>7</v>
      </c>
      <c r="J12" s="7">
        <v>0</v>
      </c>
      <c r="K12" s="6" t="s">
        <v>7</v>
      </c>
      <c r="L12" s="7">
        <v>0</v>
      </c>
      <c r="M12" s="4" t="s">
        <v>7</v>
      </c>
      <c r="N12" s="5">
        <v>0</v>
      </c>
    </row>
    <row r="13" spans="1:14" ht="54" customHeight="1" thickBot="1">
      <c r="A13" s="178"/>
      <c r="B13" s="179"/>
      <c r="C13" s="180"/>
      <c r="D13" s="181"/>
      <c r="E13" s="180"/>
      <c r="F13" s="181"/>
      <c r="G13" s="180"/>
      <c r="H13" s="181"/>
      <c r="I13" s="180"/>
      <c r="J13" s="181"/>
      <c r="K13" s="180"/>
      <c r="L13" s="181"/>
      <c r="M13" s="178"/>
      <c r="N13" s="179"/>
    </row>
    <row r="14" spans="1:14" ht="22.5" customHeight="1">
      <c r="A14" s="4" t="s">
        <v>7</v>
      </c>
      <c r="B14" s="5">
        <v>0</v>
      </c>
      <c r="C14" s="6" t="s">
        <v>7</v>
      </c>
      <c r="D14" s="7">
        <v>0</v>
      </c>
      <c r="E14" s="6" t="s">
        <v>7</v>
      </c>
      <c r="F14" s="7">
        <v>0</v>
      </c>
      <c r="G14" s="6" t="s">
        <v>7</v>
      </c>
      <c r="H14" s="7">
        <v>0</v>
      </c>
      <c r="I14" s="6" t="s">
        <v>7</v>
      </c>
      <c r="J14" s="7">
        <v>0</v>
      </c>
      <c r="K14" s="6" t="s">
        <v>7</v>
      </c>
      <c r="L14" s="7">
        <v>0</v>
      </c>
      <c r="M14" s="4" t="s">
        <v>7</v>
      </c>
      <c r="N14" s="5">
        <v>0</v>
      </c>
    </row>
    <row r="15" spans="1:14" ht="54" customHeight="1" thickBot="1">
      <c r="A15" s="178"/>
      <c r="B15" s="179"/>
      <c r="C15" s="180"/>
      <c r="D15" s="181"/>
      <c r="E15" s="180"/>
      <c r="F15" s="181"/>
      <c r="G15" s="180"/>
      <c r="H15" s="181"/>
      <c r="I15" s="180"/>
      <c r="J15" s="181"/>
      <c r="K15" s="180"/>
      <c r="L15" s="181"/>
      <c r="M15" s="178"/>
      <c r="N15" s="179"/>
    </row>
  </sheetData>
  <mergeCells count="49">
    <mergeCell ref="M3:N3"/>
    <mergeCell ref="A5:B5"/>
    <mergeCell ref="C5:D5"/>
    <mergeCell ref="E5:F5"/>
    <mergeCell ref="G5:H5"/>
    <mergeCell ref="I5:J5"/>
    <mergeCell ref="K5:L5"/>
    <mergeCell ref="M5:N5"/>
    <mergeCell ref="A3:B3"/>
    <mergeCell ref="C3:D3"/>
    <mergeCell ref="E3:F3"/>
    <mergeCell ref="G3:H3"/>
    <mergeCell ref="I3:J3"/>
    <mergeCell ref="K3:L3"/>
    <mergeCell ref="M7:N7"/>
    <mergeCell ref="A9:B9"/>
    <mergeCell ref="C9:D9"/>
    <mergeCell ref="E9:F9"/>
    <mergeCell ref="G9:H9"/>
    <mergeCell ref="I9:J9"/>
    <mergeCell ref="K9:L9"/>
    <mergeCell ref="M9:N9"/>
    <mergeCell ref="A7:B7"/>
    <mergeCell ref="C7:D7"/>
    <mergeCell ref="E7:F7"/>
    <mergeCell ref="G7:H7"/>
    <mergeCell ref="I7:J7"/>
    <mergeCell ref="K7:L7"/>
    <mergeCell ref="M11:N11"/>
    <mergeCell ref="A13:B13"/>
    <mergeCell ref="C13:D13"/>
    <mergeCell ref="E13:F13"/>
    <mergeCell ref="G13:H13"/>
    <mergeCell ref="I13:J13"/>
    <mergeCell ref="K13:L13"/>
    <mergeCell ref="M13:N13"/>
    <mergeCell ref="A11:B11"/>
    <mergeCell ref="C11:D11"/>
    <mergeCell ref="E11:F11"/>
    <mergeCell ref="G11:H11"/>
    <mergeCell ref="I11:J11"/>
    <mergeCell ref="K11:L11"/>
    <mergeCell ref="M15:N15"/>
    <mergeCell ref="A15:B15"/>
    <mergeCell ref="C15:D15"/>
    <mergeCell ref="E15:F15"/>
    <mergeCell ref="G15:H15"/>
    <mergeCell ref="I15:J15"/>
    <mergeCell ref="K15:L15"/>
  </mergeCells>
  <conditionalFormatting sqref="A4 C4 E4 G4 I4 K4 M4 M6 K6 I6 G6 E6 C6 A6 A8 C8 E8 G8 I8 K8 M8 M10 K10 I10 G10 E10 C10 A10 A12 C12 E12 G12 I12 K12 M12 M14 K14 I14 G14 E14 C14 A14">
    <cfRule type="expression" dxfId="23" priority="9" stopIfTrue="1">
      <formula>NOT(B4&gt;0)</formula>
    </cfRule>
  </conditionalFormatting>
  <conditionalFormatting sqref="A5:L5 A7:L7 A9:L9 A11:L11 A13:N13 A15:N15">
    <cfRule type="expression" dxfId="22" priority="10" stopIfTrue="1">
      <formula>NOT(B4&gt;0)</formula>
    </cfRule>
  </conditionalFormatting>
  <conditionalFormatting sqref="B4 D4 F4 H4 J4 L4 N4 B6 D6 F6 H6 J6 L6 N6 B8 D8 F8 H8 J8 L8 N8 B10 D10 F10 H10 J10 L10 N10 B12 D12 F12 H12 J12 L12 N12 B14 D14 F14 H14 J14 L14 N14">
    <cfRule type="expression" dxfId="21" priority="11" stopIfTrue="1">
      <formula>NOT(B4&gt;0)</formula>
    </cfRule>
  </conditionalFormatting>
  <conditionalFormatting sqref="N5">
    <cfRule type="expression" dxfId="20" priority="7" stopIfTrue="1">
      <formula>NOT(O4&gt;0)</formula>
    </cfRule>
  </conditionalFormatting>
  <conditionalFormatting sqref="N7">
    <cfRule type="expression" dxfId="19" priority="5" stopIfTrue="1">
      <formula>NOT(O6&gt;0)</formula>
    </cfRule>
  </conditionalFormatting>
  <conditionalFormatting sqref="M7">
    <cfRule type="expression" dxfId="18" priority="6" stopIfTrue="1">
      <formula>NOT(Y1048540&gt;0)</formula>
    </cfRule>
  </conditionalFormatting>
  <conditionalFormatting sqref="N9">
    <cfRule type="expression" dxfId="17" priority="3" stopIfTrue="1">
      <formula>NOT(O8&gt;0)</formula>
    </cfRule>
  </conditionalFormatting>
  <conditionalFormatting sqref="M9">
    <cfRule type="expression" dxfId="16" priority="4" stopIfTrue="1">
      <formula>NOT(Y1048543&gt;0)</formula>
    </cfRule>
  </conditionalFormatting>
  <conditionalFormatting sqref="N11">
    <cfRule type="expression" dxfId="15" priority="1" stopIfTrue="1">
      <formula>NOT(O10&gt;0)</formula>
    </cfRule>
  </conditionalFormatting>
  <conditionalFormatting sqref="M11">
    <cfRule type="expression" dxfId="14" priority="2" stopIfTrue="1">
      <formula>NOT(Y1048546&gt;0)</formula>
    </cfRule>
  </conditionalFormatting>
  <printOptions horizontalCentered="1" verticalCentered="1"/>
  <pageMargins left="0.59055118110236215" right="0.59055118110236215" top="0.39370078740157477" bottom="0.39370078740157477" header="0.31496062000000002" footer="0.31496062000000002"/>
  <pageSetup paperSize="9" scale="90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5" stopIfTrue="1" id="{9C5B46E7-7EDD-4E2C-9B15-0E01BBED5BC0}">
            <xm:f>NOT(OUT!N13&gt;0)</xm:f>
            <x14:dxf>
              <fill>
                <patternFill>
                  <bgColor indexed="31"/>
                </patternFill>
              </fill>
            </x14:dxf>
          </x14:cfRule>
          <xm:sqref>M5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N15"/>
  <sheetViews>
    <sheetView showGridLines="0" showRowColHeaders="0" workbookViewId="0">
      <selection activeCell="Q6" sqref="Q6"/>
    </sheetView>
  </sheetViews>
  <sheetFormatPr defaultRowHeight="15"/>
  <cols>
    <col min="1" max="1" width="10.7109375" customWidth="1"/>
    <col min="2" max="2" width="6.7109375" customWidth="1"/>
    <col min="3" max="3" width="10.7109375" customWidth="1"/>
    <col min="4" max="4" width="6.7109375" customWidth="1"/>
    <col min="5" max="5" width="10.7109375" customWidth="1"/>
    <col min="6" max="6" width="6.7109375" customWidth="1"/>
    <col min="7" max="7" width="10.7109375" customWidth="1"/>
    <col min="8" max="8" width="6.7109375" customWidth="1"/>
    <col min="9" max="9" width="10.7109375" customWidth="1"/>
    <col min="10" max="10" width="6.7109375" customWidth="1"/>
    <col min="11" max="11" width="10.7109375" customWidth="1"/>
    <col min="12" max="12" width="6.7109375" customWidth="1"/>
    <col min="13" max="13" width="10.7109375" customWidth="1"/>
    <col min="14" max="14" width="6.7109375" customWidth="1"/>
  </cols>
  <sheetData>
    <row r="1" spans="1:14" ht="18">
      <c r="A1" s="63" t="str">
        <f>CONCATENATE('2016'!A1, "    *    DEZEMBRO • 2016")</f>
        <v xml:space="preserve"> 968º SP Grupo Escoteiro Nome - Cidade/SP    *    DEZEMBRO • 2016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5.75" thickBo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2"/>
    </row>
    <row r="3" spans="1:14" ht="30" customHeight="1" thickBot="1">
      <c r="A3" s="182" t="s">
        <v>0</v>
      </c>
      <c r="B3" s="182"/>
      <c r="C3" s="183" t="s">
        <v>1</v>
      </c>
      <c r="D3" s="183"/>
      <c r="E3" s="183" t="s">
        <v>2</v>
      </c>
      <c r="F3" s="183"/>
      <c r="G3" s="183" t="s">
        <v>3</v>
      </c>
      <c r="H3" s="183"/>
      <c r="I3" s="183" t="s">
        <v>4</v>
      </c>
      <c r="J3" s="183"/>
      <c r="K3" s="183" t="s">
        <v>5</v>
      </c>
      <c r="L3" s="183"/>
      <c r="M3" s="182" t="s">
        <v>6</v>
      </c>
      <c r="N3" s="182"/>
    </row>
    <row r="4" spans="1:14" ht="22.5" customHeight="1">
      <c r="A4" s="4" t="s">
        <v>7</v>
      </c>
      <c r="B4" s="5">
        <v>0</v>
      </c>
      <c r="C4" s="6" t="s">
        <v>7</v>
      </c>
      <c r="D4" s="7">
        <v>0</v>
      </c>
      <c r="E4" s="6" t="s">
        <v>7</v>
      </c>
      <c r="F4" s="7">
        <v>0</v>
      </c>
      <c r="G4" s="6" t="s">
        <v>7</v>
      </c>
      <c r="H4" s="7">
        <v>0</v>
      </c>
      <c r="I4" s="6" t="s">
        <v>7</v>
      </c>
      <c r="J4" s="7">
        <v>42705</v>
      </c>
      <c r="K4" s="6" t="s">
        <v>7</v>
      </c>
      <c r="L4" s="7">
        <v>42706</v>
      </c>
      <c r="M4" s="4" t="s">
        <v>7</v>
      </c>
      <c r="N4" s="64">
        <v>42707</v>
      </c>
    </row>
    <row r="5" spans="1:14" ht="54" customHeight="1" thickBot="1">
      <c r="A5" s="178"/>
      <c r="B5" s="179"/>
      <c r="C5" s="180"/>
      <c r="D5" s="181"/>
      <c r="E5" s="180"/>
      <c r="F5" s="181"/>
      <c r="G5" s="180"/>
      <c r="H5" s="181"/>
      <c r="I5" s="180"/>
      <c r="J5" s="181"/>
      <c r="K5" s="180"/>
      <c r="L5" s="181"/>
      <c r="M5" s="178" t="str">
        <f>CONCATENATE(
"  G: ",'2016'!I51,
"  L: ",'2016'!J51,
"  E: ",'2016'!K51,
"  S: ",'2016'!L51,
"  P: ",'2016'!M51)</f>
        <v xml:space="preserve">  G:   L:   E:   S:   P: </v>
      </c>
      <c r="N5" s="179"/>
    </row>
    <row r="6" spans="1:14" ht="22.5" customHeight="1">
      <c r="A6" s="4" t="s">
        <v>7</v>
      </c>
      <c r="B6" s="64">
        <v>42708</v>
      </c>
      <c r="C6" s="6" t="s">
        <v>7</v>
      </c>
      <c r="D6" s="7">
        <v>42709</v>
      </c>
      <c r="E6" s="6" t="s">
        <v>7</v>
      </c>
      <c r="F6" s="7">
        <v>42710</v>
      </c>
      <c r="G6" s="6" t="s">
        <v>7</v>
      </c>
      <c r="H6" s="7">
        <v>42711</v>
      </c>
      <c r="I6" s="6" t="s">
        <v>7</v>
      </c>
      <c r="J6" s="7">
        <v>42712</v>
      </c>
      <c r="K6" s="6" t="s">
        <v>7</v>
      </c>
      <c r="L6" s="7">
        <v>42713</v>
      </c>
      <c r="M6" s="4" t="s">
        <v>7</v>
      </c>
      <c r="N6" s="64">
        <v>42714</v>
      </c>
    </row>
    <row r="7" spans="1:14" ht="54" customHeight="1" thickBot="1">
      <c r="A7" s="178"/>
      <c r="B7" s="179"/>
      <c r="C7" s="180"/>
      <c r="D7" s="181"/>
      <c r="E7" s="180"/>
      <c r="F7" s="181"/>
      <c r="G7" s="180"/>
      <c r="H7" s="181"/>
      <c r="I7" s="180"/>
      <c r="J7" s="181"/>
      <c r="K7" s="180"/>
      <c r="L7" s="181"/>
      <c r="M7" s="178" t="str">
        <f>CONCATENATE(
"  G: ",'2016'!I52,
"  L: ",'2016'!J52,
"  E: ",'2016'!K52,
"  S: ",'2016'!L52,
"  P: ",'2016'!M52)</f>
        <v xml:space="preserve">  G:   L:   E:   S:   P: </v>
      </c>
      <c r="N7" s="179"/>
    </row>
    <row r="8" spans="1:14" ht="22.5" customHeight="1">
      <c r="A8" s="4" t="s">
        <v>7</v>
      </c>
      <c r="B8" s="64">
        <v>42715</v>
      </c>
      <c r="C8" s="6" t="s">
        <v>7</v>
      </c>
      <c r="D8" s="7">
        <v>42716</v>
      </c>
      <c r="E8" s="6" t="s">
        <v>7</v>
      </c>
      <c r="F8" s="7">
        <v>42717</v>
      </c>
      <c r="G8" s="6" t="s">
        <v>7</v>
      </c>
      <c r="H8" s="7">
        <v>42718</v>
      </c>
      <c r="I8" s="6" t="s">
        <v>7</v>
      </c>
      <c r="J8" s="7">
        <v>42719</v>
      </c>
      <c r="K8" s="6" t="s">
        <v>7</v>
      </c>
      <c r="L8" s="7">
        <v>42720</v>
      </c>
      <c r="M8" s="4" t="s">
        <v>7</v>
      </c>
      <c r="N8" s="64">
        <v>42721</v>
      </c>
    </row>
    <row r="9" spans="1:14" ht="54" customHeight="1" thickBot="1">
      <c r="A9" s="178"/>
      <c r="B9" s="179"/>
      <c r="C9" s="180"/>
      <c r="D9" s="181"/>
      <c r="E9" s="180"/>
      <c r="F9" s="181"/>
      <c r="G9" s="180"/>
      <c r="H9" s="181"/>
      <c r="I9" s="180"/>
      <c r="J9" s="181"/>
      <c r="K9" s="180"/>
      <c r="L9" s="181"/>
      <c r="M9" s="178" t="str">
        <f>CONCATENATE(
"  G: ",'2016'!I53,
"  L: ",'2016'!J53,
"  E: ",'2016'!K53,
"  S: ",'2016'!L53,
"  P: ",'2016'!M53)</f>
        <v xml:space="preserve">  G:   L:   E:   S:   P: </v>
      </c>
      <c r="N9" s="179"/>
    </row>
    <row r="10" spans="1:14" ht="22.5" customHeight="1">
      <c r="A10" s="4" t="s">
        <v>7</v>
      </c>
      <c r="B10" s="64">
        <v>42722</v>
      </c>
      <c r="C10" s="6" t="s">
        <v>7</v>
      </c>
      <c r="D10" s="7">
        <v>42723</v>
      </c>
      <c r="E10" s="6" t="s">
        <v>7</v>
      </c>
      <c r="F10" s="7">
        <v>42724</v>
      </c>
      <c r="G10" s="6" t="s">
        <v>7</v>
      </c>
      <c r="H10" s="7">
        <v>42725</v>
      </c>
      <c r="I10" s="6" t="s">
        <v>7</v>
      </c>
      <c r="J10" s="7">
        <v>42726</v>
      </c>
      <c r="K10" s="6" t="s">
        <v>7</v>
      </c>
      <c r="L10" s="7">
        <v>42727</v>
      </c>
      <c r="M10" s="4" t="s">
        <v>7</v>
      </c>
      <c r="N10" s="64">
        <v>42728</v>
      </c>
    </row>
    <row r="11" spans="1:14" ht="54" customHeight="1" thickBot="1">
      <c r="A11" s="178"/>
      <c r="B11" s="179"/>
      <c r="C11" s="180"/>
      <c r="D11" s="181"/>
      <c r="E11" s="180"/>
      <c r="F11" s="181"/>
      <c r="G11" s="180"/>
      <c r="H11" s="181"/>
      <c r="I11" s="180"/>
      <c r="J11" s="181"/>
      <c r="K11" s="180"/>
      <c r="L11" s="181"/>
      <c r="M11" s="178" t="str">
        <f>CONCATENATE(
"  G: ",'2016'!I54,
"  L: ",'2016'!J54,
"  E: ",'2016'!K54,
"  S: ",'2016'!L54,
"  P: ",'2016'!M54)</f>
        <v xml:space="preserve">  G:   L:   E:   S:   P: </v>
      </c>
      <c r="N11" s="179"/>
    </row>
    <row r="12" spans="1:14" ht="22.5" customHeight="1">
      <c r="A12" s="4" t="s">
        <v>38</v>
      </c>
      <c r="B12" s="64">
        <v>42729</v>
      </c>
      <c r="C12" s="6" t="s">
        <v>7</v>
      </c>
      <c r="D12" s="7">
        <v>42730</v>
      </c>
      <c r="E12" s="6" t="s">
        <v>7</v>
      </c>
      <c r="F12" s="7">
        <v>42731</v>
      </c>
      <c r="G12" s="6" t="s">
        <v>7</v>
      </c>
      <c r="H12" s="7">
        <v>42732</v>
      </c>
      <c r="I12" s="6" t="s">
        <v>7</v>
      </c>
      <c r="J12" s="7">
        <v>42733</v>
      </c>
      <c r="K12" s="6" t="s">
        <v>7</v>
      </c>
      <c r="L12" s="7">
        <v>42734</v>
      </c>
      <c r="M12" s="4" t="s">
        <v>7</v>
      </c>
      <c r="N12" s="64">
        <v>42735</v>
      </c>
    </row>
    <row r="13" spans="1:14" ht="54" customHeight="1" thickBot="1">
      <c r="A13" s="178"/>
      <c r="B13" s="179"/>
      <c r="C13" s="180"/>
      <c r="D13" s="181"/>
      <c r="E13" s="180"/>
      <c r="F13" s="181"/>
      <c r="G13" s="180"/>
      <c r="H13" s="181"/>
      <c r="I13" s="180"/>
      <c r="J13" s="181"/>
      <c r="K13" s="180"/>
      <c r="L13" s="181"/>
      <c r="M13" s="178" t="str">
        <f>CONCATENATE(
"  G: ",'2016'!I55,
"  L: ",'2016'!J55,
"  E: ",'2016'!K55,
"  S: ",'2016'!L55,
"  P: ",'2016'!M55)</f>
        <v xml:space="preserve">  G:   L:   E:   S:   P: </v>
      </c>
      <c r="N13" s="179"/>
    </row>
    <row r="14" spans="1:14" ht="22.5" customHeight="1">
      <c r="A14" s="4" t="s">
        <v>7</v>
      </c>
      <c r="B14" s="5">
        <v>0</v>
      </c>
      <c r="C14" s="6" t="s">
        <v>7</v>
      </c>
      <c r="D14" s="7">
        <v>0</v>
      </c>
      <c r="E14" s="6" t="s">
        <v>7</v>
      </c>
      <c r="F14" s="7">
        <v>0</v>
      </c>
      <c r="G14" s="6" t="s">
        <v>7</v>
      </c>
      <c r="H14" s="7">
        <v>0</v>
      </c>
      <c r="I14" s="6" t="s">
        <v>7</v>
      </c>
      <c r="J14" s="7">
        <v>0</v>
      </c>
      <c r="K14" s="6" t="s">
        <v>7</v>
      </c>
      <c r="L14" s="7">
        <v>0</v>
      </c>
      <c r="M14" s="4" t="s">
        <v>7</v>
      </c>
      <c r="N14" s="5">
        <v>0</v>
      </c>
    </row>
    <row r="15" spans="1:14" ht="54" customHeight="1" thickBot="1">
      <c r="A15" s="178"/>
      <c r="B15" s="179"/>
      <c r="C15" s="180"/>
      <c r="D15" s="181"/>
      <c r="E15" s="180"/>
      <c r="F15" s="181"/>
      <c r="G15" s="180"/>
      <c r="H15" s="181"/>
      <c r="I15" s="180"/>
      <c r="J15" s="181"/>
      <c r="K15" s="180"/>
      <c r="L15" s="181"/>
      <c r="M15" s="178"/>
      <c r="N15" s="179"/>
    </row>
  </sheetData>
  <mergeCells count="49">
    <mergeCell ref="M3:N3"/>
    <mergeCell ref="A5:B5"/>
    <mergeCell ref="C5:D5"/>
    <mergeCell ref="E5:F5"/>
    <mergeCell ref="G5:H5"/>
    <mergeCell ref="I5:J5"/>
    <mergeCell ref="K5:L5"/>
    <mergeCell ref="M5:N5"/>
    <mergeCell ref="A3:B3"/>
    <mergeCell ref="C3:D3"/>
    <mergeCell ref="E3:F3"/>
    <mergeCell ref="G3:H3"/>
    <mergeCell ref="I3:J3"/>
    <mergeCell ref="K3:L3"/>
    <mergeCell ref="M7:N7"/>
    <mergeCell ref="A9:B9"/>
    <mergeCell ref="C9:D9"/>
    <mergeCell ref="E9:F9"/>
    <mergeCell ref="G9:H9"/>
    <mergeCell ref="I9:J9"/>
    <mergeCell ref="K9:L9"/>
    <mergeCell ref="M9:N9"/>
    <mergeCell ref="A7:B7"/>
    <mergeCell ref="C7:D7"/>
    <mergeCell ref="E7:F7"/>
    <mergeCell ref="G7:H7"/>
    <mergeCell ref="I7:J7"/>
    <mergeCell ref="K7:L7"/>
    <mergeCell ref="M11:N11"/>
    <mergeCell ref="A13:B13"/>
    <mergeCell ref="C13:D13"/>
    <mergeCell ref="E13:F13"/>
    <mergeCell ref="G13:H13"/>
    <mergeCell ref="I13:J13"/>
    <mergeCell ref="K13:L13"/>
    <mergeCell ref="M13:N13"/>
    <mergeCell ref="A11:B11"/>
    <mergeCell ref="C11:D11"/>
    <mergeCell ref="E11:F11"/>
    <mergeCell ref="G11:H11"/>
    <mergeCell ref="I11:J11"/>
    <mergeCell ref="K11:L11"/>
    <mergeCell ref="M15:N15"/>
    <mergeCell ref="A15:B15"/>
    <mergeCell ref="C15:D15"/>
    <mergeCell ref="E15:F15"/>
    <mergeCell ref="G15:H15"/>
    <mergeCell ref="I15:J15"/>
    <mergeCell ref="K15:L15"/>
  </mergeCells>
  <conditionalFormatting sqref="A4 C4 E4 G4 I4 K4 M4 M6 K6 I6 G6 E6 C6 A6 A8 C8 E8 G8 I8 K8 M8 M10 K10 I10 G10 E10 C10 A10 A12 C12 E12 G12 I12 K12 M12 M14 K14 I14 G14 E14 C14 A14">
    <cfRule type="expression" dxfId="12" priority="11" stopIfTrue="1">
      <formula>NOT(B4&gt;0)</formula>
    </cfRule>
  </conditionalFormatting>
  <conditionalFormatting sqref="A5:L5 A7:L7 A9:L9 A11:L11 A13:L13 A15:N15">
    <cfRule type="expression" dxfId="11" priority="12" stopIfTrue="1">
      <formula>NOT(B4&gt;0)</formula>
    </cfRule>
  </conditionalFormatting>
  <conditionalFormatting sqref="B4 D4 F4 H4 J4 L4 N4 B6 D6 F6 H6 J6 L6 N6 B8 D8 F8 H8 J8 L8 N8 B10 D10 F10 H10 J10 L10 N10 B12 D12 F12 H12 J12 L12 N12 B14 D14 F14 H14 J14 L14 N14">
    <cfRule type="expression" dxfId="10" priority="13" stopIfTrue="1">
      <formula>NOT(B4&gt;0)</formula>
    </cfRule>
  </conditionalFormatting>
  <conditionalFormatting sqref="N5">
    <cfRule type="expression" dxfId="9" priority="9" stopIfTrue="1">
      <formula>NOT(O4&gt;0)</formula>
    </cfRule>
  </conditionalFormatting>
  <conditionalFormatting sqref="N7">
    <cfRule type="expression" dxfId="8" priority="7" stopIfTrue="1">
      <formula>NOT(O6&gt;0)</formula>
    </cfRule>
  </conditionalFormatting>
  <conditionalFormatting sqref="M7">
    <cfRule type="expression" dxfId="7" priority="8" stopIfTrue="1">
      <formula>NOT(Y1048536&gt;0)</formula>
    </cfRule>
  </conditionalFormatting>
  <conditionalFormatting sqref="N9">
    <cfRule type="expression" dxfId="6" priority="5" stopIfTrue="1">
      <formula>NOT(O8&gt;0)</formula>
    </cfRule>
  </conditionalFormatting>
  <conditionalFormatting sqref="M9">
    <cfRule type="expression" dxfId="5" priority="6" stopIfTrue="1">
      <formula>NOT(Y1048539&gt;0)</formula>
    </cfRule>
  </conditionalFormatting>
  <conditionalFormatting sqref="N11">
    <cfRule type="expression" dxfId="4" priority="3" stopIfTrue="1">
      <formula>NOT(O10&gt;0)</formula>
    </cfRule>
  </conditionalFormatting>
  <conditionalFormatting sqref="M11">
    <cfRule type="expression" dxfId="3" priority="4" stopIfTrue="1">
      <formula>NOT(Y1048542&gt;0)</formula>
    </cfRule>
  </conditionalFormatting>
  <conditionalFormatting sqref="N13">
    <cfRule type="expression" dxfId="2" priority="1" stopIfTrue="1">
      <formula>NOT(O12&gt;0)</formula>
    </cfRule>
  </conditionalFormatting>
  <conditionalFormatting sqref="M13">
    <cfRule type="expression" dxfId="1" priority="2" stopIfTrue="1">
      <formula>NOT(Y1048545&gt;0)</formula>
    </cfRule>
  </conditionalFormatting>
  <printOptions horizontalCentered="1" verticalCentered="1"/>
  <pageMargins left="0.59055118110236215" right="0.59055118110236215" top="0.39370078740157477" bottom="0.39370078740157477" header="0.31496062000000002" footer="0.31496062000000002"/>
  <pageSetup paperSize="9" scale="90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5" stopIfTrue="1" id="{2BA930F3-00C0-4E9F-9CC0-67E745B823AD}">
            <xm:f>NOT(NOV!N11&gt;0)</xm:f>
            <x14:dxf>
              <fill>
                <patternFill>
                  <bgColor indexed="31"/>
                </patternFill>
              </fill>
            </x14:dxf>
          </x14:cfRule>
          <xm:sqref>M5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B15" sqref="B15"/>
    </sheetView>
  </sheetViews>
  <sheetFormatPr defaultRowHeight="15"/>
  <sheetData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68"/>
  <sheetViews>
    <sheetView zoomScale="186" zoomScaleNormal="186" workbookViewId="0">
      <selection sqref="A1:E1"/>
    </sheetView>
  </sheetViews>
  <sheetFormatPr defaultRowHeight="12.75"/>
  <cols>
    <col min="1" max="1" width="9.140625" style="15"/>
    <col min="2" max="2" width="10.28515625" style="15" customWidth="1"/>
    <col min="3" max="3" width="36" style="15" customWidth="1"/>
    <col min="4" max="4" width="9.140625" style="15"/>
    <col min="5" max="5" width="8.7109375" style="15" customWidth="1"/>
    <col min="6" max="257" width="9.140625" style="15"/>
    <col min="258" max="258" width="10.28515625" style="15" customWidth="1"/>
    <col min="259" max="259" width="36" style="15" customWidth="1"/>
    <col min="260" max="260" width="9.140625" style="15"/>
    <col min="261" max="261" width="8.7109375" style="15" customWidth="1"/>
    <col min="262" max="513" width="9.140625" style="15"/>
    <col min="514" max="514" width="10.28515625" style="15" customWidth="1"/>
    <col min="515" max="515" width="36" style="15" customWidth="1"/>
    <col min="516" max="516" width="9.140625" style="15"/>
    <col min="517" max="517" width="8.7109375" style="15" customWidth="1"/>
    <col min="518" max="769" width="9.140625" style="15"/>
    <col min="770" max="770" width="10.28515625" style="15" customWidth="1"/>
    <col min="771" max="771" width="36" style="15" customWidth="1"/>
    <col min="772" max="772" width="9.140625" style="15"/>
    <col min="773" max="773" width="8.7109375" style="15" customWidth="1"/>
    <col min="774" max="1025" width="9.140625" style="15"/>
    <col min="1026" max="1026" width="10.28515625" style="15" customWidth="1"/>
    <col min="1027" max="1027" width="36" style="15" customWidth="1"/>
    <col min="1028" max="1028" width="9.140625" style="15"/>
    <col min="1029" max="1029" width="8.7109375" style="15" customWidth="1"/>
    <col min="1030" max="1281" width="9.140625" style="15"/>
    <col min="1282" max="1282" width="10.28515625" style="15" customWidth="1"/>
    <col min="1283" max="1283" width="36" style="15" customWidth="1"/>
    <col min="1284" max="1284" width="9.140625" style="15"/>
    <col min="1285" max="1285" width="8.7109375" style="15" customWidth="1"/>
    <col min="1286" max="1537" width="9.140625" style="15"/>
    <col min="1538" max="1538" width="10.28515625" style="15" customWidth="1"/>
    <col min="1539" max="1539" width="36" style="15" customWidth="1"/>
    <col min="1540" max="1540" width="9.140625" style="15"/>
    <col min="1541" max="1541" width="8.7109375" style="15" customWidth="1"/>
    <col min="1542" max="1793" width="9.140625" style="15"/>
    <col min="1794" max="1794" width="10.28515625" style="15" customWidth="1"/>
    <col min="1795" max="1795" width="36" style="15" customWidth="1"/>
    <col min="1796" max="1796" width="9.140625" style="15"/>
    <col min="1797" max="1797" width="8.7109375" style="15" customWidth="1"/>
    <col min="1798" max="2049" width="9.140625" style="15"/>
    <col min="2050" max="2050" width="10.28515625" style="15" customWidth="1"/>
    <col min="2051" max="2051" width="36" style="15" customWidth="1"/>
    <col min="2052" max="2052" width="9.140625" style="15"/>
    <col min="2053" max="2053" width="8.7109375" style="15" customWidth="1"/>
    <col min="2054" max="2305" width="9.140625" style="15"/>
    <col min="2306" max="2306" width="10.28515625" style="15" customWidth="1"/>
    <col min="2307" max="2307" width="36" style="15" customWidth="1"/>
    <col min="2308" max="2308" width="9.140625" style="15"/>
    <col min="2309" max="2309" width="8.7109375" style="15" customWidth="1"/>
    <col min="2310" max="2561" width="9.140625" style="15"/>
    <col min="2562" max="2562" width="10.28515625" style="15" customWidth="1"/>
    <col min="2563" max="2563" width="36" style="15" customWidth="1"/>
    <col min="2564" max="2564" width="9.140625" style="15"/>
    <col min="2565" max="2565" width="8.7109375" style="15" customWidth="1"/>
    <col min="2566" max="2817" width="9.140625" style="15"/>
    <col min="2818" max="2818" width="10.28515625" style="15" customWidth="1"/>
    <col min="2819" max="2819" width="36" style="15" customWidth="1"/>
    <col min="2820" max="2820" width="9.140625" style="15"/>
    <col min="2821" max="2821" width="8.7109375" style="15" customWidth="1"/>
    <col min="2822" max="3073" width="9.140625" style="15"/>
    <col min="3074" max="3074" width="10.28515625" style="15" customWidth="1"/>
    <col min="3075" max="3075" width="36" style="15" customWidth="1"/>
    <col min="3076" max="3076" width="9.140625" style="15"/>
    <col min="3077" max="3077" width="8.7109375" style="15" customWidth="1"/>
    <col min="3078" max="3329" width="9.140625" style="15"/>
    <col min="3330" max="3330" width="10.28515625" style="15" customWidth="1"/>
    <col min="3331" max="3331" width="36" style="15" customWidth="1"/>
    <col min="3332" max="3332" width="9.140625" style="15"/>
    <col min="3333" max="3333" width="8.7109375" style="15" customWidth="1"/>
    <col min="3334" max="3585" width="9.140625" style="15"/>
    <col min="3586" max="3586" width="10.28515625" style="15" customWidth="1"/>
    <col min="3587" max="3587" width="36" style="15" customWidth="1"/>
    <col min="3588" max="3588" width="9.140625" style="15"/>
    <col min="3589" max="3589" width="8.7109375" style="15" customWidth="1"/>
    <col min="3590" max="3841" width="9.140625" style="15"/>
    <col min="3842" max="3842" width="10.28515625" style="15" customWidth="1"/>
    <col min="3843" max="3843" width="36" style="15" customWidth="1"/>
    <col min="3844" max="3844" width="9.140625" style="15"/>
    <col min="3845" max="3845" width="8.7109375" style="15" customWidth="1"/>
    <col min="3846" max="4097" width="9.140625" style="15"/>
    <col min="4098" max="4098" width="10.28515625" style="15" customWidth="1"/>
    <col min="4099" max="4099" width="36" style="15" customWidth="1"/>
    <col min="4100" max="4100" width="9.140625" style="15"/>
    <col min="4101" max="4101" width="8.7109375" style="15" customWidth="1"/>
    <col min="4102" max="4353" width="9.140625" style="15"/>
    <col min="4354" max="4354" width="10.28515625" style="15" customWidth="1"/>
    <col min="4355" max="4355" width="36" style="15" customWidth="1"/>
    <col min="4356" max="4356" width="9.140625" style="15"/>
    <col min="4357" max="4357" width="8.7109375" style="15" customWidth="1"/>
    <col min="4358" max="4609" width="9.140625" style="15"/>
    <col min="4610" max="4610" width="10.28515625" style="15" customWidth="1"/>
    <col min="4611" max="4611" width="36" style="15" customWidth="1"/>
    <col min="4612" max="4612" width="9.140625" style="15"/>
    <col min="4613" max="4613" width="8.7109375" style="15" customWidth="1"/>
    <col min="4614" max="4865" width="9.140625" style="15"/>
    <col min="4866" max="4866" width="10.28515625" style="15" customWidth="1"/>
    <col min="4867" max="4867" width="36" style="15" customWidth="1"/>
    <col min="4868" max="4868" width="9.140625" style="15"/>
    <col min="4869" max="4869" width="8.7109375" style="15" customWidth="1"/>
    <col min="4870" max="5121" width="9.140625" style="15"/>
    <col min="5122" max="5122" width="10.28515625" style="15" customWidth="1"/>
    <col min="5123" max="5123" width="36" style="15" customWidth="1"/>
    <col min="5124" max="5124" width="9.140625" style="15"/>
    <col min="5125" max="5125" width="8.7109375" style="15" customWidth="1"/>
    <col min="5126" max="5377" width="9.140625" style="15"/>
    <col min="5378" max="5378" width="10.28515625" style="15" customWidth="1"/>
    <col min="5379" max="5379" width="36" style="15" customWidth="1"/>
    <col min="5380" max="5380" width="9.140625" style="15"/>
    <col min="5381" max="5381" width="8.7109375" style="15" customWidth="1"/>
    <col min="5382" max="5633" width="9.140625" style="15"/>
    <col min="5634" max="5634" width="10.28515625" style="15" customWidth="1"/>
    <col min="5635" max="5635" width="36" style="15" customWidth="1"/>
    <col min="5636" max="5636" width="9.140625" style="15"/>
    <col min="5637" max="5637" width="8.7109375" style="15" customWidth="1"/>
    <col min="5638" max="5889" width="9.140625" style="15"/>
    <col min="5890" max="5890" width="10.28515625" style="15" customWidth="1"/>
    <col min="5891" max="5891" width="36" style="15" customWidth="1"/>
    <col min="5892" max="5892" width="9.140625" style="15"/>
    <col min="5893" max="5893" width="8.7109375" style="15" customWidth="1"/>
    <col min="5894" max="6145" width="9.140625" style="15"/>
    <col min="6146" max="6146" width="10.28515625" style="15" customWidth="1"/>
    <col min="6147" max="6147" width="36" style="15" customWidth="1"/>
    <col min="6148" max="6148" width="9.140625" style="15"/>
    <col min="6149" max="6149" width="8.7109375" style="15" customWidth="1"/>
    <col min="6150" max="6401" width="9.140625" style="15"/>
    <col min="6402" max="6402" width="10.28515625" style="15" customWidth="1"/>
    <col min="6403" max="6403" width="36" style="15" customWidth="1"/>
    <col min="6404" max="6404" width="9.140625" style="15"/>
    <col min="6405" max="6405" width="8.7109375" style="15" customWidth="1"/>
    <col min="6406" max="6657" width="9.140625" style="15"/>
    <col min="6658" max="6658" width="10.28515625" style="15" customWidth="1"/>
    <col min="6659" max="6659" width="36" style="15" customWidth="1"/>
    <col min="6660" max="6660" width="9.140625" style="15"/>
    <col min="6661" max="6661" width="8.7109375" style="15" customWidth="1"/>
    <col min="6662" max="6913" width="9.140625" style="15"/>
    <col min="6914" max="6914" width="10.28515625" style="15" customWidth="1"/>
    <col min="6915" max="6915" width="36" style="15" customWidth="1"/>
    <col min="6916" max="6916" width="9.140625" style="15"/>
    <col min="6917" max="6917" width="8.7109375" style="15" customWidth="1"/>
    <col min="6918" max="7169" width="9.140625" style="15"/>
    <col min="7170" max="7170" width="10.28515625" style="15" customWidth="1"/>
    <col min="7171" max="7171" width="36" style="15" customWidth="1"/>
    <col min="7172" max="7172" width="9.140625" style="15"/>
    <col min="7173" max="7173" width="8.7109375" style="15" customWidth="1"/>
    <col min="7174" max="7425" width="9.140625" style="15"/>
    <col min="7426" max="7426" width="10.28515625" style="15" customWidth="1"/>
    <col min="7427" max="7427" width="36" style="15" customWidth="1"/>
    <col min="7428" max="7428" width="9.140625" style="15"/>
    <col min="7429" max="7429" width="8.7109375" style="15" customWidth="1"/>
    <col min="7430" max="7681" width="9.140625" style="15"/>
    <col min="7682" max="7682" width="10.28515625" style="15" customWidth="1"/>
    <col min="7683" max="7683" width="36" style="15" customWidth="1"/>
    <col min="7684" max="7684" width="9.140625" style="15"/>
    <col min="7685" max="7685" width="8.7109375" style="15" customWidth="1"/>
    <col min="7686" max="7937" width="9.140625" style="15"/>
    <col min="7938" max="7938" width="10.28515625" style="15" customWidth="1"/>
    <col min="7939" max="7939" width="36" style="15" customWidth="1"/>
    <col min="7940" max="7940" width="9.140625" style="15"/>
    <col min="7941" max="7941" width="8.7109375" style="15" customWidth="1"/>
    <col min="7942" max="8193" width="9.140625" style="15"/>
    <col min="8194" max="8194" width="10.28515625" style="15" customWidth="1"/>
    <col min="8195" max="8195" width="36" style="15" customWidth="1"/>
    <col min="8196" max="8196" width="9.140625" style="15"/>
    <col min="8197" max="8197" width="8.7109375" style="15" customWidth="1"/>
    <col min="8198" max="8449" width="9.140625" style="15"/>
    <col min="8450" max="8450" width="10.28515625" style="15" customWidth="1"/>
    <col min="8451" max="8451" width="36" style="15" customWidth="1"/>
    <col min="8452" max="8452" width="9.140625" style="15"/>
    <col min="8453" max="8453" width="8.7109375" style="15" customWidth="1"/>
    <col min="8454" max="8705" width="9.140625" style="15"/>
    <col min="8706" max="8706" width="10.28515625" style="15" customWidth="1"/>
    <col min="8707" max="8707" width="36" style="15" customWidth="1"/>
    <col min="8708" max="8708" width="9.140625" style="15"/>
    <col min="8709" max="8709" width="8.7109375" style="15" customWidth="1"/>
    <col min="8710" max="8961" width="9.140625" style="15"/>
    <col min="8962" max="8962" width="10.28515625" style="15" customWidth="1"/>
    <col min="8963" max="8963" width="36" style="15" customWidth="1"/>
    <col min="8964" max="8964" width="9.140625" style="15"/>
    <col min="8965" max="8965" width="8.7109375" style="15" customWidth="1"/>
    <col min="8966" max="9217" width="9.140625" style="15"/>
    <col min="9218" max="9218" width="10.28515625" style="15" customWidth="1"/>
    <col min="9219" max="9219" width="36" style="15" customWidth="1"/>
    <col min="9220" max="9220" width="9.140625" style="15"/>
    <col min="9221" max="9221" width="8.7109375" style="15" customWidth="1"/>
    <col min="9222" max="9473" width="9.140625" style="15"/>
    <col min="9474" max="9474" width="10.28515625" style="15" customWidth="1"/>
    <col min="9475" max="9475" width="36" style="15" customWidth="1"/>
    <col min="9476" max="9476" width="9.140625" style="15"/>
    <col min="9477" max="9477" width="8.7109375" style="15" customWidth="1"/>
    <col min="9478" max="9729" width="9.140625" style="15"/>
    <col min="9730" max="9730" width="10.28515625" style="15" customWidth="1"/>
    <col min="9731" max="9731" width="36" style="15" customWidth="1"/>
    <col min="9732" max="9732" width="9.140625" style="15"/>
    <col min="9733" max="9733" width="8.7109375" style="15" customWidth="1"/>
    <col min="9734" max="9985" width="9.140625" style="15"/>
    <col min="9986" max="9986" width="10.28515625" style="15" customWidth="1"/>
    <col min="9987" max="9987" width="36" style="15" customWidth="1"/>
    <col min="9988" max="9988" width="9.140625" style="15"/>
    <col min="9989" max="9989" width="8.7109375" style="15" customWidth="1"/>
    <col min="9990" max="10241" width="9.140625" style="15"/>
    <col min="10242" max="10242" width="10.28515625" style="15" customWidth="1"/>
    <col min="10243" max="10243" width="36" style="15" customWidth="1"/>
    <col min="10244" max="10244" width="9.140625" style="15"/>
    <col min="10245" max="10245" width="8.7109375" style="15" customWidth="1"/>
    <col min="10246" max="10497" width="9.140625" style="15"/>
    <col min="10498" max="10498" width="10.28515625" style="15" customWidth="1"/>
    <col min="10499" max="10499" width="36" style="15" customWidth="1"/>
    <col min="10500" max="10500" width="9.140625" style="15"/>
    <col min="10501" max="10501" width="8.7109375" style="15" customWidth="1"/>
    <col min="10502" max="10753" width="9.140625" style="15"/>
    <col min="10754" max="10754" width="10.28515625" style="15" customWidth="1"/>
    <col min="10755" max="10755" width="36" style="15" customWidth="1"/>
    <col min="10756" max="10756" width="9.140625" style="15"/>
    <col min="10757" max="10757" width="8.7109375" style="15" customWidth="1"/>
    <col min="10758" max="11009" width="9.140625" style="15"/>
    <col min="11010" max="11010" width="10.28515625" style="15" customWidth="1"/>
    <col min="11011" max="11011" width="36" style="15" customWidth="1"/>
    <col min="11012" max="11012" width="9.140625" style="15"/>
    <col min="11013" max="11013" width="8.7109375" style="15" customWidth="1"/>
    <col min="11014" max="11265" width="9.140625" style="15"/>
    <col min="11266" max="11266" width="10.28515625" style="15" customWidth="1"/>
    <col min="11267" max="11267" width="36" style="15" customWidth="1"/>
    <col min="11268" max="11268" width="9.140625" style="15"/>
    <col min="11269" max="11269" width="8.7109375" style="15" customWidth="1"/>
    <col min="11270" max="11521" width="9.140625" style="15"/>
    <col min="11522" max="11522" width="10.28515625" style="15" customWidth="1"/>
    <col min="11523" max="11523" width="36" style="15" customWidth="1"/>
    <col min="11524" max="11524" width="9.140625" style="15"/>
    <col min="11525" max="11525" width="8.7109375" style="15" customWidth="1"/>
    <col min="11526" max="11777" width="9.140625" style="15"/>
    <col min="11778" max="11778" width="10.28515625" style="15" customWidth="1"/>
    <col min="11779" max="11779" width="36" style="15" customWidth="1"/>
    <col min="11780" max="11780" width="9.140625" style="15"/>
    <col min="11781" max="11781" width="8.7109375" style="15" customWidth="1"/>
    <col min="11782" max="12033" width="9.140625" style="15"/>
    <col min="12034" max="12034" width="10.28515625" style="15" customWidth="1"/>
    <col min="12035" max="12035" width="36" style="15" customWidth="1"/>
    <col min="12036" max="12036" width="9.140625" style="15"/>
    <col min="12037" max="12037" width="8.7109375" style="15" customWidth="1"/>
    <col min="12038" max="12289" width="9.140625" style="15"/>
    <col min="12290" max="12290" width="10.28515625" style="15" customWidth="1"/>
    <col min="12291" max="12291" width="36" style="15" customWidth="1"/>
    <col min="12292" max="12292" width="9.140625" style="15"/>
    <col min="12293" max="12293" width="8.7109375" style="15" customWidth="1"/>
    <col min="12294" max="12545" width="9.140625" style="15"/>
    <col min="12546" max="12546" width="10.28515625" style="15" customWidth="1"/>
    <col min="12547" max="12547" width="36" style="15" customWidth="1"/>
    <col min="12548" max="12548" width="9.140625" style="15"/>
    <col min="12549" max="12549" width="8.7109375" style="15" customWidth="1"/>
    <col min="12550" max="12801" width="9.140625" style="15"/>
    <col min="12802" max="12802" width="10.28515625" style="15" customWidth="1"/>
    <col min="12803" max="12803" width="36" style="15" customWidth="1"/>
    <col min="12804" max="12804" width="9.140625" style="15"/>
    <col min="12805" max="12805" width="8.7109375" style="15" customWidth="1"/>
    <col min="12806" max="13057" width="9.140625" style="15"/>
    <col min="13058" max="13058" width="10.28515625" style="15" customWidth="1"/>
    <col min="13059" max="13059" width="36" style="15" customWidth="1"/>
    <col min="13060" max="13060" width="9.140625" style="15"/>
    <col min="13061" max="13061" width="8.7109375" style="15" customWidth="1"/>
    <col min="13062" max="13313" width="9.140625" style="15"/>
    <col min="13314" max="13314" width="10.28515625" style="15" customWidth="1"/>
    <col min="13315" max="13315" width="36" style="15" customWidth="1"/>
    <col min="13316" max="13316" width="9.140625" style="15"/>
    <col min="13317" max="13317" width="8.7109375" style="15" customWidth="1"/>
    <col min="13318" max="13569" width="9.140625" style="15"/>
    <col min="13570" max="13570" width="10.28515625" style="15" customWidth="1"/>
    <col min="13571" max="13571" width="36" style="15" customWidth="1"/>
    <col min="13572" max="13572" width="9.140625" style="15"/>
    <col min="13573" max="13573" width="8.7109375" style="15" customWidth="1"/>
    <col min="13574" max="13825" width="9.140625" style="15"/>
    <col min="13826" max="13826" width="10.28515625" style="15" customWidth="1"/>
    <col min="13827" max="13827" width="36" style="15" customWidth="1"/>
    <col min="13828" max="13828" width="9.140625" style="15"/>
    <col min="13829" max="13829" width="8.7109375" style="15" customWidth="1"/>
    <col min="13830" max="14081" width="9.140625" style="15"/>
    <col min="14082" max="14082" width="10.28515625" style="15" customWidth="1"/>
    <col min="14083" max="14083" width="36" style="15" customWidth="1"/>
    <col min="14084" max="14084" width="9.140625" style="15"/>
    <col min="14085" max="14085" width="8.7109375" style="15" customWidth="1"/>
    <col min="14086" max="14337" width="9.140625" style="15"/>
    <col min="14338" max="14338" width="10.28515625" style="15" customWidth="1"/>
    <col min="14339" max="14339" width="36" style="15" customWidth="1"/>
    <col min="14340" max="14340" width="9.140625" style="15"/>
    <col min="14341" max="14341" width="8.7109375" style="15" customWidth="1"/>
    <col min="14342" max="14593" width="9.140625" style="15"/>
    <col min="14594" max="14594" width="10.28515625" style="15" customWidth="1"/>
    <col min="14595" max="14595" width="36" style="15" customWidth="1"/>
    <col min="14596" max="14596" width="9.140625" style="15"/>
    <col min="14597" max="14597" width="8.7109375" style="15" customWidth="1"/>
    <col min="14598" max="14849" width="9.140625" style="15"/>
    <col min="14850" max="14850" width="10.28515625" style="15" customWidth="1"/>
    <col min="14851" max="14851" width="36" style="15" customWidth="1"/>
    <col min="14852" max="14852" width="9.140625" style="15"/>
    <col min="14853" max="14853" width="8.7109375" style="15" customWidth="1"/>
    <col min="14854" max="15105" width="9.140625" style="15"/>
    <col min="15106" max="15106" width="10.28515625" style="15" customWidth="1"/>
    <col min="15107" max="15107" width="36" style="15" customWidth="1"/>
    <col min="15108" max="15108" width="9.140625" style="15"/>
    <col min="15109" max="15109" width="8.7109375" style="15" customWidth="1"/>
    <col min="15110" max="15361" width="9.140625" style="15"/>
    <col min="15362" max="15362" width="10.28515625" style="15" customWidth="1"/>
    <col min="15363" max="15363" width="36" style="15" customWidth="1"/>
    <col min="15364" max="15364" width="9.140625" style="15"/>
    <col min="15365" max="15365" width="8.7109375" style="15" customWidth="1"/>
    <col min="15366" max="15617" width="9.140625" style="15"/>
    <col min="15618" max="15618" width="10.28515625" style="15" customWidth="1"/>
    <col min="15619" max="15619" width="36" style="15" customWidth="1"/>
    <col min="15620" max="15620" width="9.140625" style="15"/>
    <col min="15621" max="15621" width="8.7109375" style="15" customWidth="1"/>
    <col min="15622" max="15873" width="9.140625" style="15"/>
    <col min="15874" max="15874" width="10.28515625" style="15" customWidth="1"/>
    <col min="15875" max="15875" width="36" style="15" customWidth="1"/>
    <col min="15876" max="15876" width="9.140625" style="15"/>
    <col min="15877" max="15877" width="8.7109375" style="15" customWidth="1"/>
    <col min="15878" max="16129" width="9.140625" style="15"/>
    <col min="16130" max="16130" width="10.28515625" style="15" customWidth="1"/>
    <col min="16131" max="16131" width="36" style="15" customWidth="1"/>
    <col min="16132" max="16132" width="9.140625" style="15"/>
    <col min="16133" max="16133" width="8.7109375" style="15" customWidth="1"/>
    <col min="16134" max="16384" width="9.140625" style="15"/>
  </cols>
  <sheetData>
    <row r="1" spans="1:26" ht="15" customHeight="1">
      <c r="A1" s="174" t="s">
        <v>100</v>
      </c>
      <c r="B1" s="174"/>
      <c r="C1" s="174"/>
      <c r="D1" s="174"/>
      <c r="E1" s="174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</row>
    <row r="2" spans="1:26">
      <c r="A2" s="54"/>
      <c r="B2" s="55"/>
      <c r="C2" s="55"/>
      <c r="D2" s="56"/>
      <c r="E2" s="57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</row>
    <row r="3" spans="1:26">
      <c r="A3" s="58"/>
      <c r="B3" s="38"/>
      <c r="C3" s="38"/>
      <c r="D3" s="38"/>
      <c r="E3" s="59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</row>
    <row r="4" spans="1:26">
      <c r="A4" s="58"/>
      <c r="B4" s="38"/>
      <c r="C4" s="38"/>
      <c r="D4" s="38"/>
      <c r="E4" s="59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</row>
    <row r="5" spans="1:26">
      <c r="A5" s="58"/>
      <c r="B5" s="38"/>
      <c r="C5" s="38"/>
      <c r="D5" s="38"/>
      <c r="E5" s="59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26">
      <c r="A6" s="58"/>
      <c r="B6" s="38"/>
      <c r="C6" s="38"/>
      <c r="D6" s="38"/>
      <c r="E6" s="59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</row>
    <row r="7" spans="1:26">
      <c r="A7" s="58"/>
      <c r="B7" s="38"/>
      <c r="C7" s="38"/>
      <c r="D7" s="38"/>
      <c r="E7" s="59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</row>
    <row r="8" spans="1:26">
      <c r="A8" s="58"/>
      <c r="B8" s="38"/>
      <c r="C8" s="38"/>
      <c r="D8" s="38"/>
      <c r="E8" s="59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</row>
    <row r="9" spans="1:26">
      <c r="A9" s="58"/>
      <c r="B9" s="38"/>
      <c r="C9" s="38"/>
      <c r="D9" s="38"/>
      <c r="E9" s="59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>
      <c r="A10" s="58"/>
      <c r="B10" s="38"/>
      <c r="C10" s="38"/>
      <c r="D10" s="38"/>
      <c r="E10" s="59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>
      <c r="A11" s="58"/>
      <c r="B11" s="38"/>
      <c r="C11" s="38"/>
      <c r="D11" s="38"/>
      <c r="E11" s="59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>
      <c r="A12" s="58"/>
      <c r="B12" s="38"/>
      <c r="C12" s="38"/>
      <c r="D12" s="38"/>
      <c r="E12" s="59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>
      <c r="A13" s="58"/>
      <c r="B13" s="38"/>
      <c r="C13" s="38"/>
      <c r="D13" s="38"/>
      <c r="E13" s="59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>
      <c r="A14" s="58"/>
      <c r="B14" s="38"/>
      <c r="C14" s="38"/>
      <c r="D14" s="38"/>
      <c r="E14" s="59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>
      <c r="A15" s="58"/>
      <c r="B15" s="38"/>
      <c r="C15" s="38"/>
      <c r="D15" s="38"/>
      <c r="E15" s="59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>
      <c r="A16" s="58"/>
      <c r="B16" s="38"/>
      <c r="C16" s="38"/>
      <c r="D16" s="38"/>
      <c r="E16" s="59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>
      <c r="A17" s="58"/>
      <c r="B17" s="38"/>
      <c r="C17" s="38"/>
      <c r="D17" s="38"/>
      <c r="E17" s="59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>
      <c r="A18" s="58"/>
      <c r="B18" s="38"/>
      <c r="C18" s="38"/>
      <c r="D18" s="38"/>
      <c r="E18" s="59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</row>
    <row r="19" spans="1:26">
      <c r="A19" s="58"/>
      <c r="B19" s="38"/>
      <c r="C19" s="38"/>
      <c r="D19" s="38"/>
      <c r="E19" s="59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</row>
    <row r="20" spans="1:26">
      <c r="A20" s="58"/>
      <c r="B20" s="38"/>
      <c r="C20" s="38"/>
      <c r="D20" s="38"/>
      <c r="E20" s="59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</row>
    <row r="21" spans="1:26">
      <c r="A21" s="58"/>
      <c r="B21" s="38"/>
      <c r="C21" s="38"/>
      <c r="D21" s="38"/>
      <c r="E21" s="59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</row>
    <row r="22" spans="1:26">
      <c r="A22" s="58"/>
      <c r="B22" s="38"/>
      <c r="C22" s="38"/>
      <c r="D22" s="38"/>
      <c r="E22" s="59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</row>
    <row r="23" spans="1:26">
      <c r="A23" s="58"/>
      <c r="B23" s="38"/>
      <c r="C23" s="38"/>
      <c r="D23" s="38"/>
      <c r="E23" s="59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</row>
    <row r="24" spans="1:26">
      <c r="A24" s="58"/>
      <c r="B24" s="38"/>
      <c r="C24" s="38"/>
      <c r="D24" s="38"/>
      <c r="E24" s="59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</row>
    <row r="25" spans="1:26">
      <c r="A25" s="58"/>
      <c r="B25" s="38"/>
      <c r="C25" s="38"/>
      <c r="D25" s="38"/>
      <c r="E25" s="59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</row>
    <row r="26" spans="1:26">
      <c r="A26" s="58"/>
      <c r="B26" s="38"/>
      <c r="C26" s="38"/>
      <c r="D26" s="38"/>
      <c r="E26" s="59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</row>
    <row r="27" spans="1:26">
      <c r="A27" s="58"/>
      <c r="B27" s="38"/>
      <c r="C27" s="38"/>
      <c r="D27" s="38"/>
      <c r="E27" s="59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</row>
    <row r="28" spans="1:26">
      <c r="A28" s="58"/>
      <c r="B28" s="38"/>
      <c r="C28" s="38"/>
      <c r="D28" s="38"/>
      <c r="E28" s="59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</row>
    <row r="29" spans="1:26">
      <c r="A29" s="58"/>
      <c r="B29" s="38"/>
      <c r="C29" s="38"/>
      <c r="D29" s="38"/>
      <c r="E29" s="59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spans="1:26">
      <c r="A30" s="58"/>
      <c r="B30" s="38"/>
      <c r="C30" s="38"/>
      <c r="D30" s="38"/>
      <c r="E30" s="59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</row>
    <row r="31" spans="1:26">
      <c r="A31" s="58"/>
      <c r="B31" s="38"/>
      <c r="C31" s="38"/>
      <c r="D31" s="38"/>
      <c r="E31" s="59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</row>
    <row r="32" spans="1:26">
      <c r="A32" s="58"/>
      <c r="B32" s="38"/>
      <c r="C32" s="38"/>
      <c r="D32" s="38"/>
      <c r="E32" s="59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</row>
    <row r="33" spans="1:26">
      <c r="A33" s="58"/>
      <c r="B33" s="38"/>
      <c r="C33" s="38"/>
      <c r="D33" s="38"/>
      <c r="E33" s="59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</row>
    <row r="34" spans="1:26">
      <c r="A34" s="58"/>
      <c r="B34" s="38"/>
      <c r="C34" s="38"/>
      <c r="D34" s="38"/>
      <c r="E34" s="59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</row>
    <row r="35" spans="1:26">
      <c r="A35" s="58"/>
      <c r="B35" s="38"/>
      <c r="C35" s="38"/>
      <c r="D35" s="38"/>
      <c r="E35" s="59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</row>
    <row r="36" spans="1:26">
      <c r="A36" s="58"/>
      <c r="B36" s="38"/>
      <c r="C36" s="38"/>
      <c r="D36" s="38"/>
      <c r="E36" s="59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</row>
    <row r="37" spans="1:26">
      <c r="A37" s="58"/>
      <c r="B37" s="38"/>
      <c r="C37" s="38"/>
      <c r="D37" s="38"/>
      <c r="E37" s="59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</row>
    <row r="38" spans="1:26">
      <c r="A38" s="58"/>
      <c r="B38" s="38"/>
      <c r="C38" s="38"/>
      <c r="D38" s="38"/>
      <c r="E38" s="59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</row>
    <row r="39" spans="1:26">
      <c r="A39" s="58"/>
      <c r="B39" s="38"/>
      <c r="C39" s="38"/>
      <c r="D39" s="38"/>
      <c r="E39" s="59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</row>
    <row r="40" spans="1:26">
      <c r="A40" s="58"/>
      <c r="B40" s="38"/>
      <c r="C40" s="38"/>
      <c r="D40" s="38"/>
      <c r="E40" s="59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</row>
    <row r="41" spans="1:26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</row>
    <row r="42" spans="1:26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</row>
    <row r="43" spans="1:26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</row>
    <row r="44" spans="1:26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</row>
    <row r="45" spans="1:26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</row>
    <row r="46" spans="1:26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</row>
    <row r="47" spans="1:26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</row>
    <row r="48" spans="1:26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</row>
    <row r="49" spans="1:26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</row>
    <row r="50" spans="1:26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</row>
    <row r="51" spans="1:26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</row>
    <row r="52" spans="1:26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</row>
    <row r="53" spans="1:26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</row>
    <row r="54" spans="1:26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</row>
    <row r="55" spans="1:26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</row>
    <row r="56" spans="1:26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</row>
    <row r="57" spans="1:26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</row>
    <row r="58" spans="1:26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</row>
    <row r="59" spans="1:26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</row>
    <row r="60" spans="1:26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</row>
    <row r="61" spans="1:26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</row>
    <row r="62" spans="1:26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</row>
    <row r="63" spans="1:26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</row>
    <row r="64" spans="1:26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</row>
    <row r="65" spans="1:26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</row>
    <row r="66" spans="1:26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</row>
    <row r="67" spans="1:26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</row>
    <row r="68" spans="1:26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</row>
  </sheetData>
  <mergeCells count="1">
    <mergeCell ref="A1:E1"/>
  </mergeCells>
  <hyperlinks>
    <hyperlink ref="A1:E1" r:id="rId1" display="clique e confira o CALENDÁRIO ANUAL no site da UEB - DBN"/>
  </hyperlinks>
  <pageMargins left="0.4" right="0.1" top="0.39" bottom="0.5" header="0.2" footer="0.44"/>
  <pageSetup paperSize="9" scale="135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61"/>
  <sheetViews>
    <sheetView view="pageBreakPreview" zoomScale="140" zoomScaleNormal="94" zoomScaleSheetLayoutView="140" workbookViewId="0">
      <selection sqref="A1:O1"/>
    </sheetView>
  </sheetViews>
  <sheetFormatPr defaultRowHeight="12.75"/>
  <cols>
    <col min="1" max="14" width="9.140625" style="15"/>
    <col min="15" max="15" width="3.5703125" style="15" customWidth="1"/>
    <col min="16" max="16" width="3.42578125" style="15" customWidth="1"/>
    <col min="17" max="270" width="9.140625" style="15"/>
    <col min="271" max="271" width="3.5703125" style="15" customWidth="1"/>
    <col min="272" max="272" width="3.42578125" style="15" customWidth="1"/>
    <col min="273" max="526" width="9.140625" style="15"/>
    <col min="527" max="527" width="3.5703125" style="15" customWidth="1"/>
    <col min="528" max="528" width="3.42578125" style="15" customWidth="1"/>
    <col min="529" max="782" width="9.140625" style="15"/>
    <col min="783" max="783" width="3.5703125" style="15" customWidth="1"/>
    <col min="784" max="784" width="3.42578125" style="15" customWidth="1"/>
    <col min="785" max="1038" width="9.140625" style="15"/>
    <col min="1039" max="1039" width="3.5703125" style="15" customWidth="1"/>
    <col min="1040" max="1040" width="3.42578125" style="15" customWidth="1"/>
    <col min="1041" max="1294" width="9.140625" style="15"/>
    <col min="1295" max="1295" width="3.5703125" style="15" customWidth="1"/>
    <col min="1296" max="1296" width="3.42578125" style="15" customWidth="1"/>
    <col min="1297" max="1550" width="9.140625" style="15"/>
    <col min="1551" max="1551" width="3.5703125" style="15" customWidth="1"/>
    <col min="1552" max="1552" width="3.42578125" style="15" customWidth="1"/>
    <col min="1553" max="1806" width="9.140625" style="15"/>
    <col min="1807" max="1807" width="3.5703125" style="15" customWidth="1"/>
    <col min="1808" max="1808" width="3.42578125" style="15" customWidth="1"/>
    <col min="1809" max="2062" width="9.140625" style="15"/>
    <col min="2063" max="2063" width="3.5703125" style="15" customWidth="1"/>
    <col min="2064" max="2064" width="3.42578125" style="15" customWidth="1"/>
    <col min="2065" max="2318" width="9.140625" style="15"/>
    <col min="2319" max="2319" width="3.5703125" style="15" customWidth="1"/>
    <col min="2320" max="2320" width="3.42578125" style="15" customWidth="1"/>
    <col min="2321" max="2574" width="9.140625" style="15"/>
    <col min="2575" max="2575" width="3.5703125" style="15" customWidth="1"/>
    <col min="2576" max="2576" width="3.42578125" style="15" customWidth="1"/>
    <col min="2577" max="2830" width="9.140625" style="15"/>
    <col min="2831" max="2831" width="3.5703125" style="15" customWidth="1"/>
    <col min="2832" max="2832" width="3.42578125" style="15" customWidth="1"/>
    <col min="2833" max="3086" width="9.140625" style="15"/>
    <col min="3087" max="3087" width="3.5703125" style="15" customWidth="1"/>
    <col min="3088" max="3088" width="3.42578125" style="15" customWidth="1"/>
    <col min="3089" max="3342" width="9.140625" style="15"/>
    <col min="3343" max="3343" width="3.5703125" style="15" customWidth="1"/>
    <col min="3344" max="3344" width="3.42578125" style="15" customWidth="1"/>
    <col min="3345" max="3598" width="9.140625" style="15"/>
    <col min="3599" max="3599" width="3.5703125" style="15" customWidth="1"/>
    <col min="3600" max="3600" width="3.42578125" style="15" customWidth="1"/>
    <col min="3601" max="3854" width="9.140625" style="15"/>
    <col min="3855" max="3855" width="3.5703125" style="15" customWidth="1"/>
    <col min="3856" max="3856" width="3.42578125" style="15" customWidth="1"/>
    <col min="3857" max="4110" width="9.140625" style="15"/>
    <col min="4111" max="4111" width="3.5703125" style="15" customWidth="1"/>
    <col min="4112" max="4112" width="3.42578125" style="15" customWidth="1"/>
    <col min="4113" max="4366" width="9.140625" style="15"/>
    <col min="4367" max="4367" width="3.5703125" style="15" customWidth="1"/>
    <col min="4368" max="4368" width="3.42578125" style="15" customWidth="1"/>
    <col min="4369" max="4622" width="9.140625" style="15"/>
    <col min="4623" max="4623" width="3.5703125" style="15" customWidth="1"/>
    <col min="4624" max="4624" width="3.42578125" style="15" customWidth="1"/>
    <col min="4625" max="4878" width="9.140625" style="15"/>
    <col min="4879" max="4879" width="3.5703125" style="15" customWidth="1"/>
    <col min="4880" max="4880" width="3.42578125" style="15" customWidth="1"/>
    <col min="4881" max="5134" width="9.140625" style="15"/>
    <col min="5135" max="5135" width="3.5703125" style="15" customWidth="1"/>
    <col min="5136" max="5136" width="3.42578125" style="15" customWidth="1"/>
    <col min="5137" max="5390" width="9.140625" style="15"/>
    <col min="5391" max="5391" width="3.5703125" style="15" customWidth="1"/>
    <col min="5392" max="5392" width="3.42578125" style="15" customWidth="1"/>
    <col min="5393" max="5646" width="9.140625" style="15"/>
    <col min="5647" max="5647" width="3.5703125" style="15" customWidth="1"/>
    <col min="5648" max="5648" width="3.42578125" style="15" customWidth="1"/>
    <col min="5649" max="5902" width="9.140625" style="15"/>
    <col min="5903" max="5903" width="3.5703125" style="15" customWidth="1"/>
    <col min="5904" max="5904" width="3.42578125" style="15" customWidth="1"/>
    <col min="5905" max="6158" width="9.140625" style="15"/>
    <col min="6159" max="6159" width="3.5703125" style="15" customWidth="1"/>
    <col min="6160" max="6160" width="3.42578125" style="15" customWidth="1"/>
    <col min="6161" max="6414" width="9.140625" style="15"/>
    <col min="6415" max="6415" width="3.5703125" style="15" customWidth="1"/>
    <col min="6416" max="6416" width="3.42578125" style="15" customWidth="1"/>
    <col min="6417" max="6670" width="9.140625" style="15"/>
    <col min="6671" max="6671" width="3.5703125" style="15" customWidth="1"/>
    <col min="6672" max="6672" width="3.42578125" style="15" customWidth="1"/>
    <col min="6673" max="6926" width="9.140625" style="15"/>
    <col min="6927" max="6927" width="3.5703125" style="15" customWidth="1"/>
    <col min="6928" max="6928" width="3.42578125" style="15" customWidth="1"/>
    <col min="6929" max="7182" width="9.140625" style="15"/>
    <col min="7183" max="7183" width="3.5703125" style="15" customWidth="1"/>
    <col min="7184" max="7184" width="3.42578125" style="15" customWidth="1"/>
    <col min="7185" max="7438" width="9.140625" style="15"/>
    <col min="7439" max="7439" width="3.5703125" style="15" customWidth="1"/>
    <col min="7440" max="7440" width="3.42578125" style="15" customWidth="1"/>
    <col min="7441" max="7694" width="9.140625" style="15"/>
    <col min="7695" max="7695" width="3.5703125" style="15" customWidth="1"/>
    <col min="7696" max="7696" width="3.42578125" style="15" customWidth="1"/>
    <col min="7697" max="7950" width="9.140625" style="15"/>
    <col min="7951" max="7951" width="3.5703125" style="15" customWidth="1"/>
    <col min="7952" max="7952" width="3.42578125" style="15" customWidth="1"/>
    <col min="7953" max="8206" width="9.140625" style="15"/>
    <col min="8207" max="8207" width="3.5703125" style="15" customWidth="1"/>
    <col min="8208" max="8208" width="3.42578125" style="15" customWidth="1"/>
    <col min="8209" max="8462" width="9.140625" style="15"/>
    <col min="8463" max="8463" width="3.5703125" style="15" customWidth="1"/>
    <col min="8464" max="8464" width="3.42578125" style="15" customWidth="1"/>
    <col min="8465" max="8718" width="9.140625" style="15"/>
    <col min="8719" max="8719" width="3.5703125" style="15" customWidth="1"/>
    <col min="8720" max="8720" width="3.42578125" style="15" customWidth="1"/>
    <col min="8721" max="8974" width="9.140625" style="15"/>
    <col min="8975" max="8975" width="3.5703125" style="15" customWidth="1"/>
    <col min="8976" max="8976" width="3.42578125" style="15" customWidth="1"/>
    <col min="8977" max="9230" width="9.140625" style="15"/>
    <col min="9231" max="9231" width="3.5703125" style="15" customWidth="1"/>
    <col min="9232" max="9232" width="3.42578125" style="15" customWidth="1"/>
    <col min="9233" max="9486" width="9.140625" style="15"/>
    <col min="9487" max="9487" width="3.5703125" style="15" customWidth="1"/>
    <col min="9488" max="9488" width="3.42578125" style="15" customWidth="1"/>
    <col min="9489" max="9742" width="9.140625" style="15"/>
    <col min="9743" max="9743" width="3.5703125" style="15" customWidth="1"/>
    <col min="9744" max="9744" width="3.42578125" style="15" customWidth="1"/>
    <col min="9745" max="9998" width="9.140625" style="15"/>
    <col min="9999" max="9999" width="3.5703125" style="15" customWidth="1"/>
    <col min="10000" max="10000" width="3.42578125" style="15" customWidth="1"/>
    <col min="10001" max="10254" width="9.140625" style="15"/>
    <col min="10255" max="10255" width="3.5703125" style="15" customWidth="1"/>
    <col min="10256" max="10256" width="3.42578125" style="15" customWidth="1"/>
    <col min="10257" max="10510" width="9.140625" style="15"/>
    <col min="10511" max="10511" width="3.5703125" style="15" customWidth="1"/>
    <col min="10512" max="10512" width="3.42578125" style="15" customWidth="1"/>
    <col min="10513" max="10766" width="9.140625" style="15"/>
    <col min="10767" max="10767" width="3.5703125" style="15" customWidth="1"/>
    <col min="10768" max="10768" width="3.42578125" style="15" customWidth="1"/>
    <col min="10769" max="11022" width="9.140625" style="15"/>
    <col min="11023" max="11023" width="3.5703125" style="15" customWidth="1"/>
    <col min="11024" max="11024" width="3.42578125" style="15" customWidth="1"/>
    <col min="11025" max="11278" width="9.140625" style="15"/>
    <col min="11279" max="11279" width="3.5703125" style="15" customWidth="1"/>
    <col min="11280" max="11280" width="3.42578125" style="15" customWidth="1"/>
    <col min="11281" max="11534" width="9.140625" style="15"/>
    <col min="11535" max="11535" width="3.5703125" style="15" customWidth="1"/>
    <col min="11536" max="11536" width="3.42578125" style="15" customWidth="1"/>
    <col min="11537" max="11790" width="9.140625" style="15"/>
    <col min="11791" max="11791" width="3.5703125" style="15" customWidth="1"/>
    <col min="11792" max="11792" width="3.42578125" style="15" customWidth="1"/>
    <col min="11793" max="12046" width="9.140625" style="15"/>
    <col min="12047" max="12047" width="3.5703125" style="15" customWidth="1"/>
    <col min="12048" max="12048" width="3.42578125" style="15" customWidth="1"/>
    <col min="12049" max="12302" width="9.140625" style="15"/>
    <col min="12303" max="12303" width="3.5703125" style="15" customWidth="1"/>
    <col min="12304" max="12304" width="3.42578125" style="15" customWidth="1"/>
    <col min="12305" max="12558" width="9.140625" style="15"/>
    <col min="12559" max="12559" width="3.5703125" style="15" customWidth="1"/>
    <col min="12560" max="12560" width="3.42578125" style="15" customWidth="1"/>
    <col min="12561" max="12814" width="9.140625" style="15"/>
    <col min="12815" max="12815" width="3.5703125" style="15" customWidth="1"/>
    <col min="12816" max="12816" width="3.42578125" style="15" customWidth="1"/>
    <col min="12817" max="13070" width="9.140625" style="15"/>
    <col min="13071" max="13071" width="3.5703125" style="15" customWidth="1"/>
    <col min="13072" max="13072" width="3.42578125" style="15" customWidth="1"/>
    <col min="13073" max="13326" width="9.140625" style="15"/>
    <col min="13327" max="13327" width="3.5703125" style="15" customWidth="1"/>
    <col min="13328" max="13328" width="3.42578125" style="15" customWidth="1"/>
    <col min="13329" max="13582" width="9.140625" style="15"/>
    <col min="13583" max="13583" width="3.5703125" style="15" customWidth="1"/>
    <col min="13584" max="13584" width="3.42578125" style="15" customWidth="1"/>
    <col min="13585" max="13838" width="9.140625" style="15"/>
    <col min="13839" max="13839" width="3.5703125" style="15" customWidth="1"/>
    <col min="13840" max="13840" width="3.42578125" style="15" customWidth="1"/>
    <col min="13841" max="14094" width="9.140625" style="15"/>
    <col min="14095" max="14095" width="3.5703125" style="15" customWidth="1"/>
    <col min="14096" max="14096" width="3.42578125" style="15" customWidth="1"/>
    <col min="14097" max="14350" width="9.140625" style="15"/>
    <col min="14351" max="14351" width="3.5703125" style="15" customWidth="1"/>
    <col min="14352" max="14352" width="3.42578125" style="15" customWidth="1"/>
    <col min="14353" max="14606" width="9.140625" style="15"/>
    <col min="14607" max="14607" width="3.5703125" style="15" customWidth="1"/>
    <col min="14608" max="14608" width="3.42578125" style="15" customWidth="1"/>
    <col min="14609" max="14862" width="9.140625" style="15"/>
    <col min="14863" max="14863" width="3.5703125" style="15" customWidth="1"/>
    <col min="14864" max="14864" width="3.42578125" style="15" customWidth="1"/>
    <col min="14865" max="15118" width="9.140625" style="15"/>
    <col min="15119" max="15119" width="3.5703125" style="15" customWidth="1"/>
    <col min="15120" max="15120" width="3.42578125" style="15" customWidth="1"/>
    <col min="15121" max="15374" width="9.140625" style="15"/>
    <col min="15375" max="15375" width="3.5703125" style="15" customWidth="1"/>
    <col min="15376" max="15376" width="3.42578125" style="15" customWidth="1"/>
    <col min="15377" max="15630" width="9.140625" style="15"/>
    <col min="15631" max="15631" width="3.5703125" style="15" customWidth="1"/>
    <col min="15632" max="15632" width="3.42578125" style="15" customWidth="1"/>
    <col min="15633" max="15886" width="9.140625" style="15"/>
    <col min="15887" max="15887" width="3.5703125" style="15" customWidth="1"/>
    <col min="15888" max="15888" width="3.42578125" style="15" customWidth="1"/>
    <col min="15889" max="16142" width="9.140625" style="15"/>
    <col min="16143" max="16143" width="3.5703125" style="15" customWidth="1"/>
    <col min="16144" max="16144" width="3.42578125" style="15" customWidth="1"/>
    <col min="16145" max="16384" width="9.140625" style="15"/>
  </cols>
  <sheetData>
    <row r="1" spans="1:16" s="61" customFormat="1">
      <c r="A1" s="175" t="s">
        <v>189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60"/>
    </row>
    <row r="2" spans="1:16">
      <c r="P2" s="62"/>
    </row>
    <row r="3" spans="1:16">
      <c r="P3" s="62"/>
    </row>
    <row r="4" spans="1:16">
      <c r="P4" s="62"/>
    </row>
    <row r="5" spans="1:16">
      <c r="P5" s="62"/>
    </row>
    <row r="6" spans="1:16">
      <c r="P6" s="62"/>
    </row>
    <row r="7" spans="1:16">
      <c r="P7" s="62"/>
    </row>
    <row r="8" spans="1:16">
      <c r="P8" s="62"/>
    </row>
    <row r="9" spans="1:16">
      <c r="P9" s="62"/>
    </row>
    <row r="10" spans="1:16">
      <c r="C10" s="177" t="s">
        <v>101</v>
      </c>
      <c r="D10" s="177"/>
      <c r="E10" s="177"/>
      <c r="F10" s="177"/>
      <c r="G10" s="177"/>
      <c r="H10" s="177"/>
      <c r="I10" s="177"/>
      <c r="J10" s="177"/>
      <c r="K10" s="177"/>
      <c r="L10" s="177"/>
      <c r="P10" s="62"/>
    </row>
    <row r="11" spans="1:16"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P11" s="62"/>
    </row>
    <row r="12" spans="1:16"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P12" s="62"/>
    </row>
    <row r="13" spans="1:16"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P13" s="62"/>
    </row>
    <row r="14" spans="1:16"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P14" s="62"/>
    </row>
    <row r="15" spans="1:16"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P15" s="62"/>
    </row>
    <row r="16" spans="1:16"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P16" s="62"/>
    </row>
    <row r="17" spans="3:16"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P17" s="62"/>
    </row>
    <row r="18" spans="3:16"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P18" s="62"/>
    </row>
    <row r="19" spans="3:16"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P19" s="62"/>
    </row>
    <row r="20" spans="3:16"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P20" s="62"/>
    </row>
    <row r="21" spans="3:16"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P21" s="62"/>
    </row>
    <row r="22" spans="3:16"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P22" s="62"/>
    </row>
    <row r="23" spans="3:16"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P23" s="62"/>
    </row>
    <row r="24" spans="3:16"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P24" s="62"/>
    </row>
    <row r="25" spans="3:16">
      <c r="P25" s="62"/>
    </row>
    <row r="26" spans="3:16">
      <c r="P26" s="62"/>
    </row>
    <row r="27" spans="3:16">
      <c r="P27" s="62"/>
    </row>
    <row r="28" spans="3:16">
      <c r="P28" s="62"/>
    </row>
    <row r="29" spans="3:16">
      <c r="P29" s="62"/>
    </row>
    <row r="30" spans="3:16">
      <c r="P30" s="62"/>
    </row>
    <row r="31" spans="3:16">
      <c r="P31" s="62"/>
    </row>
    <row r="32" spans="3:16">
      <c r="P32" s="62"/>
    </row>
    <row r="33" spans="1:16">
      <c r="P33" s="62"/>
    </row>
    <row r="34" spans="1:16">
      <c r="P34" s="62"/>
    </row>
    <row r="35" spans="1:16">
      <c r="P35" s="62"/>
    </row>
    <row r="36" spans="1:16">
      <c r="P36" s="62"/>
    </row>
    <row r="37" spans="1:16">
      <c r="P37" s="62"/>
    </row>
    <row r="38" spans="1:16">
      <c r="P38" s="62"/>
    </row>
    <row r="39" spans="1:16">
      <c r="P39" s="62"/>
    </row>
    <row r="40" spans="1:16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</row>
    <row r="41" spans="1:16">
      <c r="P41" s="62"/>
    </row>
    <row r="42" spans="1:16">
      <c r="P42" s="62"/>
    </row>
    <row r="43" spans="1:16">
      <c r="P43" s="62"/>
    </row>
    <row r="44" spans="1:16">
      <c r="P44" s="62"/>
    </row>
    <row r="45" spans="1:16">
      <c r="P45" s="62"/>
    </row>
    <row r="46" spans="1:16">
      <c r="P46" s="62"/>
    </row>
    <row r="47" spans="1:16">
      <c r="P47" s="62"/>
    </row>
    <row r="48" spans="1:16">
      <c r="P48" s="62"/>
    </row>
    <row r="49" spans="1:16">
      <c r="P49" s="62"/>
    </row>
    <row r="50" spans="1:16">
      <c r="P50" s="62"/>
    </row>
    <row r="51" spans="1:16">
      <c r="P51" s="62"/>
    </row>
    <row r="52" spans="1:16">
      <c r="P52" s="62"/>
    </row>
    <row r="53" spans="1:16">
      <c r="P53" s="62"/>
    </row>
    <row r="54" spans="1:16">
      <c r="P54" s="62"/>
    </row>
    <row r="55" spans="1:16">
      <c r="P55" s="62"/>
    </row>
    <row r="56" spans="1:16">
      <c r="P56" s="62"/>
    </row>
    <row r="57" spans="1:16">
      <c r="P57" s="62"/>
    </row>
    <row r="58" spans="1:16">
      <c r="P58" s="62"/>
    </row>
    <row r="59" spans="1:16">
      <c r="P59" s="62"/>
    </row>
    <row r="60" spans="1:16">
      <c r="P60" s="62"/>
    </row>
    <row r="61" spans="1:16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</row>
  </sheetData>
  <mergeCells count="2">
    <mergeCell ref="A1:O1"/>
    <mergeCell ref="C10:L24"/>
  </mergeCells>
  <hyperlinks>
    <hyperlink ref="A1:O1" r:id="rId1" display="clique e confira esta AGENDA 2011, no site da região São Paulo"/>
  </hyperlinks>
  <pageMargins left="0.45" right="0.13" top="0.81" bottom="1" header="0.49212598499999999" footer="0.49212598499999999"/>
  <pageSetup paperSize="9" scale="72" fitToHeight="3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228"/>
  <sheetViews>
    <sheetView view="pageBreakPreview" topLeftCell="A196" zoomScale="140" zoomScaleNormal="94" zoomScaleSheetLayoutView="140" workbookViewId="0">
      <selection activeCell="O66" sqref="O66"/>
    </sheetView>
  </sheetViews>
  <sheetFormatPr defaultRowHeight="12.75"/>
  <cols>
    <col min="1" max="12" width="9.140625" style="15"/>
    <col min="13" max="13" width="5.42578125" style="15" customWidth="1"/>
    <col min="14" max="14" width="3.5703125" style="15" customWidth="1"/>
    <col min="15" max="15" width="3.42578125" style="15" customWidth="1"/>
    <col min="16" max="269" width="9.140625" style="15"/>
    <col min="270" max="270" width="3.5703125" style="15" customWidth="1"/>
    <col min="271" max="271" width="3.42578125" style="15" customWidth="1"/>
    <col min="272" max="525" width="9.140625" style="15"/>
    <col min="526" max="526" width="3.5703125" style="15" customWidth="1"/>
    <col min="527" max="527" width="3.42578125" style="15" customWidth="1"/>
    <col min="528" max="781" width="9.140625" style="15"/>
    <col min="782" max="782" width="3.5703125" style="15" customWidth="1"/>
    <col min="783" max="783" width="3.42578125" style="15" customWidth="1"/>
    <col min="784" max="1037" width="9.140625" style="15"/>
    <col min="1038" max="1038" width="3.5703125" style="15" customWidth="1"/>
    <col min="1039" max="1039" width="3.42578125" style="15" customWidth="1"/>
    <col min="1040" max="1293" width="9.140625" style="15"/>
    <col min="1294" max="1294" width="3.5703125" style="15" customWidth="1"/>
    <col min="1295" max="1295" width="3.42578125" style="15" customWidth="1"/>
    <col min="1296" max="1549" width="9.140625" style="15"/>
    <col min="1550" max="1550" width="3.5703125" style="15" customWidth="1"/>
    <col min="1551" max="1551" width="3.42578125" style="15" customWidth="1"/>
    <col min="1552" max="1805" width="9.140625" style="15"/>
    <col min="1806" max="1806" width="3.5703125" style="15" customWidth="1"/>
    <col min="1807" max="1807" width="3.42578125" style="15" customWidth="1"/>
    <col min="1808" max="2061" width="9.140625" style="15"/>
    <col min="2062" max="2062" width="3.5703125" style="15" customWidth="1"/>
    <col min="2063" max="2063" width="3.42578125" style="15" customWidth="1"/>
    <col min="2064" max="2317" width="9.140625" style="15"/>
    <col min="2318" max="2318" width="3.5703125" style="15" customWidth="1"/>
    <col min="2319" max="2319" width="3.42578125" style="15" customWidth="1"/>
    <col min="2320" max="2573" width="9.140625" style="15"/>
    <col min="2574" max="2574" width="3.5703125" style="15" customWidth="1"/>
    <col min="2575" max="2575" width="3.42578125" style="15" customWidth="1"/>
    <col min="2576" max="2829" width="9.140625" style="15"/>
    <col min="2830" max="2830" width="3.5703125" style="15" customWidth="1"/>
    <col min="2831" max="2831" width="3.42578125" style="15" customWidth="1"/>
    <col min="2832" max="3085" width="9.140625" style="15"/>
    <col min="3086" max="3086" width="3.5703125" style="15" customWidth="1"/>
    <col min="3087" max="3087" width="3.42578125" style="15" customWidth="1"/>
    <col min="3088" max="3341" width="9.140625" style="15"/>
    <col min="3342" max="3342" width="3.5703125" style="15" customWidth="1"/>
    <col min="3343" max="3343" width="3.42578125" style="15" customWidth="1"/>
    <col min="3344" max="3597" width="9.140625" style="15"/>
    <col min="3598" max="3598" width="3.5703125" style="15" customWidth="1"/>
    <col min="3599" max="3599" width="3.42578125" style="15" customWidth="1"/>
    <col min="3600" max="3853" width="9.140625" style="15"/>
    <col min="3854" max="3854" width="3.5703125" style="15" customWidth="1"/>
    <col min="3855" max="3855" width="3.42578125" style="15" customWidth="1"/>
    <col min="3856" max="4109" width="9.140625" style="15"/>
    <col min="4110" max="4110" width="3.5703125" style="15" customWidth="1"/>
    <col min="4111" max="4111" width="3.42578125" style="15" customWidth="1"/>
    <col min="4112" max="4365" width="9.140625" style="15"/>
    <col min="4366" max="4366" width="3.5703125" style="15" customWidth="1"/>
    <col min="4367" max="4367" width="3.42578125" style="15" customWidth="1"/>
    <col min="4368" max="4621" width="9.140625" style="15"/>
    <col min="4622" max="4622" width="3.5703125" style="15" customWidth="1"/>
    <col min="4623" max="4623" width="3.42578125" style="15" customWidth="1"/>
    <col min="4624" max="4877" width="9.140625" style="15"/>
    <col min="4878" max="4878" width="3.5703125" style="15" customWidth="1"/>
    <col min="4879" max="4879" width="3.42578125" style="15" customWidth="1"/>
    <col min="4880" max="5133" width="9.140625" style="15"/>
    <col min="5134" max="5134" width="3.5703125" style="15" customWidth="1"/>
    <col min="5135" max="5135" width="3.42578125" style="15" customWidth="1"/>
    <col min="5136" max="5389" width="9.140625" style="15"/>
    <col min="5390" max="5390" width="3.5703125" style="15" customWidth="1"/>
    <col min="5391" max="5391" width="3.42578125" style="15" customWidth="1"/>
    <col min="5392" max="5645" width="9.140625" style="15"/>
    <col min="5646" max="5646" width="3.5703125" style="15" customWidth="1"/>
    <col min="5647" max="5647" width="3.42578125" style="15" customWidth="1"/>
    <col min="5648" max="5901" width="9.140625" style="15"/>
    <col min="5902" max="5902" width="3.5703125" style="15" customWidth="1"/>
    <col min="5903" max="5903" width="3.42578125" style="15" customWidth="1"/>
    <col min="5904" max="6157" width="9.140625" style="15"/>
    <col min="6158" max="6158" width="3.5703125" style="15" customWidth="1"/>
    <col min="6159" max="6159" width="3.42578125" style="15" customWidth="1"/>
    <col min="6160" max="6413" width="9.140625" style="15"/>
    <col min="6414" max="6414" width="3.5703125" style="15" customWidth="1"/>
    <col min="6415" max="6415" width="3.42578125" style="15" customWidth="1"/>
    <col min="6416" max="6669" width="9.140625" style="15"/>
    <col min="6670" max="6670" width="3.5703125" style="15" customWidth="1"/>
    <col min="6671" max="6671" width="3.42578125" style="15" customWidth="1"/>
    <col min="6672" max="6925" width="9.140625" style="15"/>
    <col min="6926" max="6926" width="3.5703125" style="15" customWidth="1"/>
    <col min="6927" max="6927" width="3.42578125" style="15" customWidth="1"/>
    <col min="6928" max="7181" width="9.140625" style="15"/>
    <col min="7182" max="7182" width="3.5703125" style="15" customWidth="1"/>
    <col min="7183" max="7183" width="3.42578125" style="15" customWidth="1"/>
    <col min="7184" max="7437" width="9.140625" style="15"/>
    <col min="7438" max="7438" width="3.5703125" style="15" customWidth="1"/>
    <col min="7439" max="7439" width="3.42578125" style="15" customWidth="1"/>
    <col min="7440" max="7693" width="9.140625" style="15"/>
    <col min="7694" max="7694" width="3.5703125" style="15" customWidth="1"/>
    <col min="7695" max="7695" width="3.42578125" style="15" customWidth="1"/>
    <col min="7696" max="7949" width="9.140625" style="15"/>
    <col min="7950" max="7950" width="3.5703125" style="15" customWidth="1"/>
    <col min="7951" max="7951" width="3.42578125" style="15" customWidth="1"/>
    <col min="7952" max="8205" width="9.140625" style="15"/>
    <col min="8206" max="8206" width="3.5703125" style="15" customWidth="1"/>
    <col min="8207" max="8207" width="3.42578125" style="15" customWidth="1"/>
    <col min="8208" max="8461" width="9.140625" style="15"/>
    <col min="8462" max="8462" width="3.5703125" style="15" customWidth="1"/>
    <col min="8463" max="8463" width="3.42578125" style="15" customWidth="1"/>
    <col min="8464" max="8717" width="9.140625" style="15"/>
    <col min="8718" max="8718" width="3.5703125" style="15" customWidth="1"/>
    <col min="8719" max="8719" width="3.42578125" style="15" customWidth="1"/>
    <col min="8720" max="8973" width="9.140625" style="15"/>
    <col min="8974" max="8974" width="3.5703125" style="15" customWidth="1"/>
    <col min="8975" max="8975" width="3.42578125" style="15" customWidth="1"/>
    <col min="8976" max="9229" width="9.140625" style="15"/>
    <col min="9230" max="9230" width="3.5703125" style="15" customWidth="1"/>
    <col min="9231" max="9231" width="3.42578125" style="15" customWidth="1"/>
    <col min="9232" max="9485" width="9.140625" style="15"/>
    <col min="9486" max="9486" width="3.5703125" style="15" customWidth="1"/>
    <col min="9487" max="9487" width="3.42578125" style="15" customWidth="1"/>
    <col min="9488" max="9741" width="9.140625" style="15"/>
    <col min="9742" max="9742" width="3.5703125" style="15" customWidth="1"/>
    <col min="9743" max="9743" width="3.42578125" style="15" customWidth="1"/>
    <col min="9744" max="9997" width="9.140625" style="15"/>
    <col min="9998" max="9998" width="3.5703125" style="15" customWidth="1"/>
    <col min="9999" max="9999" width="3.42578125" style="15" customWidth="1"/>
    <col min="10000" max="10253" width="9.140625" style="15"/>
    <col min="10254" max="10254" width="3.5703125" style="15" customWidth="1"/>
    <col min="10255" max="10255" width="3.42578125" style="15" customWidth="1"/>
    <col min="10256" max="10509" width="9.140625" style="15"/>
    <col min="10510" max="10510" width="3.5703125" style="15" customWidth="1"/>
    <col min="10511" max="10511" width="3.42578125" style="15" customWidth="1"/>
    <col min="10512" max="10765" width="9.140625" style="15"/>
    <col min="10766" max="10766" width="3.5703125" style="15" customWidth="1"/>
    <col min="10767" max="10767" width="3.42578125" style="15" customWidth="1"/>
    <col min="10768" max="11021" width="9.140625" style="15"/>
    <col min="11022" max="11022" width="3.5703125" style="15" customWidth="1"/>
    <col min="11023" max="11023" width="3.42578125" style="15" customWidth="1"/>
    <col min="11024" max="11277" width="9.140625" style="15"/>
    <col min="11278" max="11278" width="3.5703125" style="15" customWidth="1"/>
    <col min="11279" max="11279" width="3.42578125" style="15" customWidth="1"/>
    <col min="11280" max="11533" width="9.140625" style="15"/>
    <col min="11534" max="11534" width="3.5703125" style="15" customWidth="1"/>
    <col min="11535" max="11535" width="3.42578125" style="15" customWidth="1"/>
    <col min="11536" max="11789" width="9.140625" style="15"/>
    <col min="11790" max="11790" width="3.5703125" style="15" customWidth="1"/>
    <col min="11791" max="11791" width="3.42578125" style="15" customWidth="1"/>
    <col min="11792" max="12045" width="9.140625" style="15"/>
    <col min="12046" max="12046" width="3.5703125" style="15" customWidth="1"/>
    <col min="12047" max="12047" width="3.42578125" style="15" customWidth="1"/>
    <col min="12048" max="12301" width="9.140625" style="15"/>
    <col min="12302" max="12302" width="3.5703125" style="15" customWidth="1"/>
    <col min="12303" max="12303" width="3.42578125" style="15" customWidth="1"/>
    <col min="12304" max="12557" width="9.140625" style="15"/>
    <col min="12558" max="12558" width="3.5703125" style="15" customWidth="1"/>
    <col min="12559" max="12559" width="3.42578125" style="15" customWidth="1"/>
    <col min="12560" max="12813" width="9.140625" style="15"/>
    <col min="12814" max="12814" width="3.5703125" style="15" customWidth="1"/>
    <col min="12815" max="12815" width="3.42578125" style="15" customWidth="1"/>
    <col min="12816" max="13069" width="9.140625" style="15"/>
    <col min="13070" max="13070" width="3.5703125" style="15" customWidth="1"/>
    <col min="13071" max="13071" width="3.42578125" style="15" customWidth="1"/>
    <col min="13072" max="13325" width="9.140625" style="15"/>
    <col min="13326" max="13326" width="3.5703125" style="15" customWidth="1"/>
    <col min="13327" max="13327" width="3.42578125" style="15" customWidth="1"/>
    <col min="13328" max="13581" width="9.140625" style="15"/>
    <col min="13582" max="13582" width="3.5703125" style="15" customWidth="1"/>
    <col min="13583" max="13583" width="3.42578125" style="15" customWidth="1"/>
    <col min="13584" max="13837" width="9.140625" style="15"/>
    <col min="13838" max="13838" width="3.5703125" style="15" customWidth="1"/>
    <col min="13839" max="13839" width="3.42578125" style="15" customWidth="1"/>
    <col min="13840" max="14093" width="9.140625" style="15"/>
    <col min="14094" max="14094" width="3.5703125" style="15" customWidth="1"/>
    <col min="14095" max="14095" width="3.42578125" style="15" customWidth="1"/>
    <col min="14096" max="14349" width="9.140625" style="15"/>
    <col min="14350" max="14350" width="3.5703125" style="15" customWidth="1"/>
    <col min="14351" max="14351" width="3.42578125" style="15" customWidth="1"/>
    <col min="14352" max="14605" width="9.140625" style="15"/>
    <col min="14606" max="14606" width="3.5703125" style="15" customWidth="1"/>
    <col min="14607" max="14607" width="3.42578125" style="15" customWidth="1"/>
    <col min="14608" max="14861" width="9.140625" style="15"/>
    <col min="14862" max="14862" width="3.5703125" style="15" customWidth="1"/>
    <col min="14863" max="14863" width="3.42578125" style="15" customWidth="1"/>
    <col min="14864" max="15117" width="9.140625" style="15"/>
    <col min="15118" max="15118" width="3.5703125" style="15" customWidth="1"/>
    <col min="15119" max="15119" width="3.42578125" style="15" customWidth="1"/>
    <col min="15120" max="15373" width="9.140625" style="15"/>
    <col min="15374" max="15374" width="3.5703125" style="15" customWidth="1"/>
    <col min="15375" max="15375" width="3.42578125" style="15" customWidth="1"/>
    <col min="15376" max="15629" width="9.140625" style="15"/>
    <col min="15630" max="15630" width="3.5703125" style="15" customWidth="1"/>
    <col min="15631" max="15631" width="3.42578125" style="15" customWidth="1"/>
    <col min="15632" max="15885" width="9.140625" style="15"/>
    <col min="15886" max="15886" width="3.5703125" style="15" customWidth="1"/>
    <col min="15887" max="15887" width="3.42578125" style="15" customWidth="1"/>
    <col min="15888" max="16141" width="9.140625" style="15"/>
    <col min="16142" max="16142" width="3.5703125" style="15" customWidth="1"/>
    <col min="16143" max="16143" width="3.42578125" style="15" customWidth="1"/>
    <col min="16144" max="16384" width="9.140625" style="15"/>
  </cols>
  <sheetData>
    <row r="1" spans="1:15" s="61" customFormat="1">
      <c r="A1" s="175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60"/>
    </row>
    <row r="2" spans="1:15">
      <c r="O2" s="62"/>
    </row>
    <row r="3" spans="1:15">
      <c r="O3" s="62"/>
    </row>
    <row r="4" spans="1:15">
      <c r="O4" s="62"/>
    </row>
    <row r="5" spans="1:15">
      <c r="O5" s="62"/>
    </row>
    <row r="6" spans="1:15">
      <c r="O6" s="62"/>
    </row>
    <row r="7" spans="1:15">
      <c r="O7" s="62"/>
    </row>
    <row r="8" spans="1:15">
      <c r="O8" s="62"/>
    </row>
    <row r="9" spans="1:15">
      <c r="O9" s="62"/>
    </row>
    <row r="10" spans="1:15">
      <c r="C10" s="177" t="s">
        <v>101</v>
      </c>
      <c r="D10" s="177"/>
      <c r="E10" s="177"/>
      <c r="F10" s="177"/>
      <c r="G10" s="177"/>
      <c r="H10" s="177"/>
      <c r="I10" s="177"/>
      <c r="J10" s="177"/>
      <c r="K10" s="177"/>
      <c r="L10" s="177"/>
      <c r="O10" s="62"/>
    </row>
    <row r="11" spans="1:15"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O11" s="62"/>
    </row>
    <row r="12" spans="1:15"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O12" s="62"/>
    </row>
    <row r="13" spans="1:15"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O13" s="62"/>
    </row>
    <row r="14" spans="1:15"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O14" s="62"/>
    </row>
    <row r="15" spans="1:15"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O15" s="62"/>
    </row>
    <row r="16" spans="1:15"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O16" s="62"/>
    </row>
    <row r="17" spans="3:15"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O17" s="62"/>
    </row>
    <row r="18" spans="3:15"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O18" s="62"/>
    </row>
    <row r="19" spans="3:15"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O19" s="62"/>
    </row>
    <row r="20" spans="3:15"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O20" s="62"/>
    </row>
    <row r="21" spans="3:15"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O21" s="62"/>
    </row>
    <row r="22" spans="3:15"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O22" s="62"/>
    </row>
    <row r="23" spans="3:15"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O23" s="62"/>
    </row>
    <row r="24" spans="3:15"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O24" s="62"/>
    </row>
    <row r="25" spans="3:15">
      <c r="O25" s="62"/>
    </row>
    <row r="26" spans="3:15">
      <c r="O26" s="62"/>
    </row>
    <row r="27" spans="3:15">
      <c r="O27" s="62"/>
    </row>
    <row r="28" spans="3:15">
      <c r="O28" s="62"/>
    </row>
    <row r="29" spans="3:15">
      <c r="O29" s="62"/>
    </row>
    <row r="30" spans="3:15">
      <c r="O30" s="62"/>
    </row>
    <row r="31" spans="3:15">
      <c r="O31" s="62"/>
    </row>
    <row r="32" spans="3:15">
      <c r="O32" s="62"/>
    </row>
    <row r="33" spans="15:15">
      <c r="O33" s="62"/>
    </row>
    <row r="34" spans="15:15">
      <c r="O34" s="62"/>
    </row>
    <row r="35" spans="15:15">
      <c r="O35" s="62"/>
    </row>
    <row r="36" spans="15:15">
      <c r="O36" s="62"/>
    </row>
    <row r="37" spans="15:15">
      <c r="O37" s="62"/>
    </row>
    <row r="38" spans="15:15">
      <c r="O38" s="62"/>
    </row>
    <row r="39" spans="15:15">
      <c r="O39" s="62"/>
    </row>
    <row r="40" spans="15:15">
      <c r="O40" s="62"/>
    </row>
    <row r="41" spans="15:15">
      <c r="O41" s="62"/>
    </row>
    <row r="42" spans="15:15">
      <c r="O42" s="62"/>
    </row>
    <row r="43" spans="15:15">
      <c r="O43" s="62"/>
    </row>
    <row r="44" spans="15:15">
      <c r="O44" s="62"/>
    </row>
    <row r="45" spans="15:15">
      <c r="O45" s="62"/>
    </row>
    <row r="46" spans="15:15">
      <c r="O46" s="62"/>
    </row>
    <row r="47" spans="15:15">
      <c r="O47" s="62"/>
    </row>
    <row r="48" spans="15:15">
      <c r="O48" s="62"/>
    </row>
    <row r="49" spans="1:15">
      <c r="O49" s="62"/>
    </row>
    <row r="50" spans="1:15">
      <c r="O50" s="62"/>
    </row>
    <row r="51" spans="1:15">
      <c r="O51" s="62"/>
    </row>
    <row r="52" spans="1:15">
      <c r="O52" s="62"/>
    </row>
    <row r="53" spans="1:15">
      <c r="O53" s="62"/>
    </row>
    <row r="54" spans="1:15">
      <c r="O54" s="62"/>
    </row>
    <row r="55" spans="1:15">
      <c r="O55" s="62"/>
    </row>
    <row r="56" spans="1:15">
      <c r="O56" s="62"/>
    </row>
    <row r="57" spans="1:15">
      <c r="O57" s="62"/>
    </row>
    <row r="58" spans="1:15">
      <c r="O58" s="62"/>
    </row>
    <row r="59" spans="1:15">
      <c r="O59" s="62"/>
    </row>
    <row r="60" spans="1:15">
      <c r="O60" s="62"/>
    </row>
    <row r="61" spans="1:15">
      <c r="O61" s="62"/>
    </row>
    <row r="62" spans="1:15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</row>
    <row r="63" spans="1:15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</row>
    <row r="64" spans="1:15">
      <c r="O64" s="62"/>
    </row>
    <row r="65" spans="15:15">
      <c r="O65" s="62"/>
    </row>
    <row r="66" spans="15:15">
      <c r="O66" s="62"/>
    </row>
    <row r="67" spans="15:15">
      <c r="O67" s="62"/>
    </row>
    <row r="68" spans="15:15">
      <c r="O68" s="62"/>
    </row>
    <row r="69" spans="15:15">
      <c r="O69" s="62"/>
    </row>
    <row r="70" spans="15:15">
      <c r="O70" s="62"/>
    </row>
    <row r="71" spans="15:15">
      <c r="O71" s="62"/>
    </row>
    <row r="72" spans="15:15">
      <c r="O72" s="62"/>
    </row>
    <row r="73" spans="15:15">
      <c r="O73" s="62"/>
    </row>
    <row r="74" spans="15:15">
      <c r="O74" s="62"/>
    </row>
    <row r="75" spans="15:15">
      <c r="O75" s="62"/>
    </row>
    <row r="76" spans="15:15">
      <c r="O76" s="62"/>
    </row>
    <row r="77" spans="15:15">
      <c r="O77" s="62"/>
    </row>
    <row r="78" spans="15:15">
      <c r="O78" s="62"/>
    </row>
    <row r="79" spans="15:15">
      <c r="O79" s="62"/>
    </row>
    <row r="80" spans="15:15">
      <c r="O80" s="62"/>
    </row>
    <row r="81" spans="15:15">
      <c r="O81" s="62"/>
    </row>
    <row r="82" spans="15:15">
      <c r="O82" s="62"/>
    </row>
    <row r="83" spans="15:15">
      <c r="O83" s="62"/>
    </row>
    <row r="84" spans="15:15">
      <c r="O84" s="62"/>
    </row>
    <row r="85" spans="15:15">
      <c r="O85" s="62"/>
    </row>
    <row r="86" spans="15:15">
      <c r="O86" s="62"/>
    </row>
    <row r="87" spans="15:15">
      <c r="O87" s="62"/>
    </row>
    <row r="88" spans="15:15">
      <c r="O88" s="62"/>
    </row>
    <row r="89" spans="15:15">
      <c r="O89" s="62"/>
    </row>
    <row r="90" spans="15:15">
      <c r="O90" s="62"/>
    </row>
    <row r="91" spans="15:15">
      <c r="O91" s="62"/>
    </row>
    <row r="92" spans="15:15">
      <c r="O92" s="62"/>
    </row>
    <row r="93" spans="15:15">
      <c r="O93" s="62"/>
    </row>
    <row r="94" spans="15:15">
      <c r="O94" s="62"/>
    </row>
    <row r="95" spans="15:15">
      <c r="O95" s="62"/>
    </row>
    <row r="96" spans="15:15">
      <c r="O96" s="62"/>
    </row>
    <row r="97" spans="15:15">
      <c r="O97" s="62"/>
    </row>
    <row r="98" spans="15:15">
      <c r="O98" s="62"/>
    </row>
    <row r="99" spans="15:15">
      <c r="O99" s="62"/>
    </row>
    <row r="100" spans="15:15">
      <c r="O100" s="62"/>
    </row>
    <row r="101" spans="15:15">
      <c r="O101" s="62"/>
    </row>
    <row r="102" spans="15:15">
      <c r="O102" s="62"/>
    </row>
    <row r="103" spans="15:15">
      <c r="O103" s="62"/>
    </row>
    <row r="104" spans="15:15">
      <c r="O104" s="62"/>
    </row>
    <row r="105" spans="15:15">
      <c r="O105" s="62"/>
    </row>
    <row r="106" spans="15:15">
      <c r="O106" s="62"/>
    </row>
    <row r="107" spans="15:15">
      <c r="O107" s="62"/>
    </row>
    <row r="108" spans="15:15">
      <c r="O108" s="62"/>
    </row>
    <row r="109" spans="15:15">
      <c r="O109" s="62"/>
    </row>
    <row r="110" spans="15:15">
      <c r="O110" s="62"/>
    </row>
    <row r="111" spans="15:15">
      <c r="O111" s="62"/>
    </row>
    <row r="112" spans="15:15">
      <c r="O112" s="62"/>
    </row>
    <row r="113" spans="1:15">
      <c r="O113" s="62"/>
    </row>
    <row r="114" spans="1:15">
      <c r="O114" s="62"/>
    </row>
    <row r="115" spans="1:15">
      <c r="O115" s="62"/>
    </row>
    <row r="116" spans="1:15">
      <c r="O116" s="62"/>
    </row>
    <row r="117" spans="1:15">
      <c r="O117" s="62"/>
    </row>
    <row r="118" spans="1:15">
      <c r="O118" s="62"/>
    </row>
    <row r="119" spans="1:15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</row>
    <row r="120" spans="1:15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</row>
    <row r="121" spans="1:15">
      <c r="O121" s="62"/>
    </row>
    <row r="122" spans="1:15">
      <c r="O122" s="62"/>
    </row>
    <row r="123" spans="1:15">
      <c r="O123" s="62"/>
    </row>
    <row r="124" spans="1:15">
      <c r="O124" s="62"/>
    </row>
    <row r="125" spans="1:15">
      <c r="O125" s="62"/>
    </row>
    <row r="126" spans="1:15">
      <c r="O126" s="62"/>
    </row>
    <row r="127" spans="1:15">
      <c r="O127" s="62"/>
    </row>
    <row r="128" spans="1:15">
      <c r="O128" s="62"/>
    </row>
    <row r="129" spans="15:15">
      <c r="O129" s="62"/>
    </row>
    <row r="130" spans="15:15">
      <c r="O130" s="62"/>
    </row>
    <row r="131" spans="15:15">
      <c r="O131" s="62"/>
    </row>
    <row r="132" spans="15:15">
      <c r="O132" s="62"/>
    </row>
    <row r="133" spans="15:15">
      <c r="O133" s="62"/>
    </row>
    <row r="134" spans="15:15">
      <c r="O134" s="62"/>
    </row>
    <row r="135" spans="15:15">
      <c r="O135" s="62"/>
    </row>
    <row r="136" spans="15:15">
      <c r="O136" s="62"/>
    </row>
    <row r="137" spans="15:15">
      <c r="O137" s="62"/>
    </row>
    <row r="138" spans="15:15">
      <c r="O138" s="62"/>
    </row>
    <row r="139" spans="15:15">
      <c r="O139" s="62"/>
    </row>
    <row r="140" spans="15:15">
      <c r="O140" s="62"/>
    </row>
    <row r="141" spans="15:15">
      <c r="O141" s="62"/>
    </row>
    <row r="142" spans="15:15">
      <c r="O142" s="62"/>
    </row>
    <row r="143" spans="15:15">
      <c r="O143" s="62"/>
    </row>
    <row r="144" spans="15:15">
      <c r="O144" s="62"/>
    </row>
    <row r="145" spans="15:15">
      <c r="O145" s="62"/>
    </row>
    <row r="146" spans="15:15">
      <c r="O146" s="62"/>
    </row>
    <row r="147" spans="15:15">
      <c r="O147" s="62"/>
    </row>
    <row r="148" spans="15:15">
      <c r="O148" s="62"/>
    </row>
    <row r="149" spans="15:15">
      <c r="O149" s="62"/>
    </row>
    <row r="150" spans="15:15">
      <c r="O150" s="62"/>
    </row>
    <row r="151" spans="15:15">
      <c r="O151" s="62"/>
    </row>
    <row r="152" spans="15:15">
      <c r="O152" s="62"/>
    </row>
    <row r="153" spans="15:15">
      <c r="O153" s="62"/>
    </row>
    <row r="154" spans="15:15">
      <c r="O154" s="62"/>
    </row>
    <row r="155" spans="15:15">
      <c r="O155" s="62"/>
    </row>
    <row r="156" spans="15:15">
      <c r="O156" s="62"/>
    </row>
    <row r="157" spans="15:15">
      <c r="O157" s="62"/>
    </row>
    <row r="158" spans="15:15">
      <c r="O158" s="62"/>
    </row>
    <row r="159" spans="15:15">
      <c r="O159" s="62"/>
    </row>
    <row r="160" spans="15:15">
      <c r="O160" s="62"/>
    </row>
    <row r="161" spans="1:15">
      <c r="O161" s="62"/>
    </row>
    <row r="162" spans="1:15">
      <c r="O162" s="62"/>
    </row>
    <row r="163" spans="1:15">
      <c r="O163" s="62"/>
    </row>
    <row r="164" spans="1:15">
      <c r="O164" s="62"/>
    </row>
    <row r="165" spans="1:15">
      <c r="O165" s="62"/>
    </row>
    <row r="166" spans="1:15">
      <c r="O166" s="62"/>
    </row>
    <row r="167" spans="1:15">
      <c r="O167" s="62"/>
    </row>
    <row r="168" spans="1:15">
      <c r="O168" s="62"/>
    </row>
    <row r="169" spans="1:15">
      <c r="O169" s="62"/>
    </row>
    <row r="170" spans="1:15">
      <c r="O170" s="62"/>
    </row>
    <row r="171" spans="1:15">
      <c r="O171" s="62"/>
    </row>
    <row r="172" spans="1:15">
      <c r="O172" s="62"/>
    </row>
    <row r="173" spans="1:15">
      <c r="O173" s="62"/>
    </row>
    <row r="174" spans="1:15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</row>
    <row r="175" spans="1:15">
      <c r="O175" s="62"/>
    </row>
    <row r="176" spans="1:15">
      <c r="O176" s="62"/>
    </row>
    <row r="177" spans="15:15">
      <c r="O177" s="62"/>
    </row>
    <row r="178" spans="15:15">
      <c r="O178" s="62"/>
    </row>
    <row r="179" spans="15:15">
      <c r="O179" s="62"/>
    </row>
    <row r="180" spans="15:15">
      <c r="O180" s="62"/>
    </row>
    <row r="181" spans="15:15">
      <c r="O181" s="62"/>
    </row>
    <row r="182" spans="15:15">
      <c r="O182" s="62"/>
    </row>
    <row r="183" spans="15:15">
      <c r="O183" s="62"/>
    </row>
    <row r="184" spans="15:15">
      <c r="O184" s="62"/>
    </row>
    <row r="185" spans="15:15">
      <c r="O185" s="62"/>
    </row>
    <row r="186" spans="15:15">
      <c r="O186" s="62"/>
    </row>
    <row r="187" spans="15:15">
      <c r="O187" s="62"/>
    </row>
    <row r="188" spans="15:15">
      <c r="O188" s="62"/>
    </row>
    <row r="189" spans="15:15">
      <c r="O189" s="62"/>
    </row>
    <row r="190" spans="15:15">
      <c r="O190" s="62"/>
    </row>
    <row r="191" spans="15:15">
      <c r="O191" s="62"/>
    </row>
    <row r="192" spans="15:15">
      <c r="O192" s="62"/>
    </row>
    <row r="193" spans="15:15">
      <c r="O193" s="62"/>
    </row>
    <row r="194" spans="15:15">
      <c r="O194" s="62"/>
    </row>
    <row r="195" spans="15:15">
      <c r="O195" s="62"/>
    </row>
    <row r="196" spans="15:15">
      <c r="O196" s="62"/>
    </row>
    <row r="197" spans="15:15">
      <c r="O197" s="62"/>
    </row>
    <row r="198" spans="15:15">
      <c r="O198" s="62"/>
    </row>
    <row r="199" spans="15:15">
      <c r="O199" s="62"/>
    </row>
    <row r="200" spans="15:15">
      <c r="O200" s="62"/>
    </row>
    <row r="201" spans="15:15">
      <c r="O201" s="62"/>
    </row>
    <row r="202" spans="15:15">
      <c r="O202" s="62"/>
    </row>
    <row r="203" spans="15:15">
      <c r="O203" s="62"/>
    </row>
    <row r="204" spans="15:15">
      <c r="O204" s="62"/>
    </row>
    <row r="205" spans="15:15">
      <c r="O205" s="62"/>
    </row>
    <row r="206" spans="15:15">
      <c r="O206" s="62"/>
    </row>
    <row r="207" spans="15:15">
      <c r="O207" s="62"/>
    </row>
    <row r="208" spans="15:15">
      <c r="O208" s="62"/>
    </row>
    <row r="209" spans="15:15">
      <c r="O209" s="62"/>
    </row>
    <row r="210" spans="15:15">
      <c r="O210" s="62"/>
    </row>
    <row r="211" spans="15:15">
      <c r="O211" s="62"/>
    </row>
    <row r="212" spans="15:15">
      <c r="O212" s="62"/>
    </row>
    <row r="213" spans="15:15">
      <c r="O213" s="62"/>
    </row>
    <row r="214" spans="15:15">
      <c r="O214" s="62"/>
    </row>
    <row r="215" spans="15:15">
      <c r="O215" s="62"/>
    </row>
    <row r="216" spans="15:15">
      <c r="O216" s="62"/>
    </row>
    <row r="217" spans="15:15">
      <c r="O217" s="62"/>
    </row>
    <row r="218" spans="15:15">
      <c r="O218" s="62"/>
    </row>
    <row r="219" spans="15:15">
      <c r="O219" s="62"/>
    </row>
    <row r="220" spans="15:15">
      <c r="O220" s="62"/>
    </row>
    <row r="221" spans="15:15">
      <c r="O221" s="62"/>
    </row>
    <row r="222" spans="15:15">
      <c r="O222" s="62"/>
    </row>
    <row r="223" spans="15:15">
      <c r="O223" s="62"/>
    </row>
    <row r="224" spans="15:15">
      <c r="O224" s="62"/>
    </row>
    <row r="225" spans="1:15">
      <c r="O225" s="62"/>
    </row>
    <row r="226" spans="1:15">
      <c r="O226" s="62"/>
    </row>
    <row r="227" spans="1:15">
      <c r="O227" s="62"/>
    </row>
    <row r="228" spans="1:15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</row>
  </sheetData>
  <mergeCells count="2">
    <mergeCell ref="A1:N1"/>
    <mergeCell ref="C10:L24"/>
  </mergeCells>
  <pageMargins left="0.45" right="0.13" top="0.81" bottom="1" header="0.49212598499999999" footer="0.49212598499999999"/>
  <pageSetup paperSize="9" scale="72" fitToHeight="3" orientation="portrait" r:id="rId1"/>
  <headerFooter alignWithMargins="0"/>
  <rowBreaks count="2" manualBreakCount="2">
    <brk id="62" max="14" man="1"/>
    <brk id="119" max="14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N15"/>
  <sheetViews>
    <sheetView showGridLines="0" showRowColHeaders="0" workbookViewId="0">
      <selection activeCell="I9" sqref="I9:J9"/>
    </sheetView>
  </sheetViews>
  <sheetFormatPr defaultRowHeight="15"/>
  <cols>
    <col min="1" max="1" width="10.7109375" customWidth="1"/>
    <col min="2" max="2" width="6.7109375" customWidth="1"/>
    <col min="3" max="3" width="10.7109375" customWidth="1"/>
    <col min="4" max="4" width="6.7109375" customWidth="1"/>
    <col min="5" max="5" width="10.7109375" customWidth="1"/>
    <col min="6" max="6" width="6.7109375" customWidth="1"/>
    <col min="7" max="7" width="10.7109375" customWidth="1"/>
    <col min="8" max="8" width="6.7109375" customWidth="1"/>
    <col min="9" max="9" width="10.7109375" customWidth="1"/>
    <col min="10" max="10" width="6.7109375" customWidth="1"/>
    <col min="11" max="11" width="10.7109375" customWidth="1"/>
    <col min="12" max="12" width="6.7109375" customWidth="1"/>
    <col min="13" max="13" width="10.7109375" customWidth="1"/>
    <col min="14" max="14" width="6.7109375" customWidth="1"/>
  </cols>
  <sheetData>
    <row r="1" spans="1:14" ht="18">
      <c r="A1" s="63" t="str">
        <f>CONCATENATE('2016'!A1, "    *    JANEIRO • 2016")</f>
        <v xml:space="preserve"> 968º SP Grupo Escoteiro Nome - Cidade/SP    *    JANEIRO • 2016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5.75" thickBo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2"/>
    </row>
    <row r="3" spans="1:14" ht="30" customHeight="1" thickBot="1">
      <c r="A3" s="182" t="s">
        <v>0</v>
      </c>
      <c r="B3" s="182"/>
      <c r="C3" s="183" t="s">
        <v>1</v>
      </c>
      <c r="D3" s="183"/>
      <c r="E3" s="183" t="s">
        <v>2</v>
      </c>
      <c r="F3" s="183"/>
      <c r="G3" s="183" t="s">
        <v>3</v>
      </c>
      <c r="H3" s="183"/>
      <c r="I3" s="183" t="s">
        <v>4</v>
      </c>
      <c r="J3" s="183"/>
      <c r="K3" s="183" t="s">
        <v>5</v>
      </c>
      <c r="L3" s="183"/>
      <c r="M3" s="182" t="s">
        <v>6</v>
      </c>
      <c r="N3" s="182"/>
    </row>
    <row r="4" spans="1:14" ht="22.5" customHeight="1">
      <c r="A4" s="4" t="s">
        <v>7</v>
      </c>
      <c r="B4" s="5">
        <v>0</v>
      </c>
      <c r="C4" s="6" t="s">
        <v>7</v>
      </c>
      <c r="D4" s="7">
        <v>0</v>
      </c>
      <c r="E4" s="6" t="s">
        <v>7</v>
      </c>
      <c r="F4" s="7">
        <v>0</v>
      </c>
      <c r="G4" s="6" t="s">
        <v>7</v>
      </c>
      <c r="H4" s="7">
        <v>0</v>
      </c>
      <c r="I4" s="6" t="s">
        <v>7</v>
      </c>
      <c r="J4" s="7">
        <v>0</v>
      </c>
      <c r="K4" s="6" t="s">
        <v>8</v>
      </c>
      <c r="L4" s="7">
        <v>42370</v>
      </c>
      <c r="M4" s="4" t="str">
        <f>'2016'!N3</f>
        <v>6[N]Resultado Premio AurélioAzevedo Marques</v>
      </c>
      <c r="N4" s="64">
        <v>42371</v>
      </c>
    </row>
    <row r="5" spans="1:14" ht="54" customHeight="1" thickBot="1">
      <c r="A5" s="178"/>
      <c r="B5" s="179"/>
      <c r="C5" s="180"/>
      <c r="D5" s="181"/>
      <c r="E5" s="180"/>
      <c r="F5" s="181"/>
      <c r="G5" s="180"/>
      <c r="H5" s="181"/>
      <c r="I5" s="180"/>
      <c r="J5" s="181"/>
      <c r="K5" s="180"/>
      <c r="L5" s="181"/>
      <c r="M5" s="178" t="str">
        <f>CONCATENATE("  G: ",'2016'!I3,
"  L: ",'2016'!J3,
"  E: ",'2016'!K3,
"  S: ",'2016'!L3,
"  P: ",'2016'!M3)</f>
        <v xml:space="preserve">  G: FE  L: FE  E: FE  S: FE  P: FE</v>
      </c>
      <c r="N5" s="179"/>
    </row>
    <row r="6" spans="1:14" ht="22.5" customHeight="1">
      <c r="A6" s="4" t="s">
        <v>7</v>
      </c>
      <c r="B6" s="64">
        <v>42372</v>
      </c>
      <c r="C6" s="6" t="s">
        <v>7</v>
      </c>
      <c r="D6" s="7">
        <v>42373</v>
      </c>
      <c r="E6" s="6" t="s">
        <v>7</v>
      </c>
      <c r="F6" s="7">
        <v>42374</v>
      </c>
      <c r="G6" s="6" t="s">
        <v>7</v>
      </c>
      <c r="H6" s="7">
        <v>42375</v>
      </c>
      <c r="I6" s="6" t="s">
        <v>7</v>
      </c>
      <c r="J6" s="7">
        <v>42376</v>
      </c>
      <c r="K6" s="6" t="s">
        <v>9</v>
      </c>
      <c r="L6" s="7">
        <v>42377</v>
      </c>
      <c r="M6" s="4" t="s">
        <v>7</v>
      </c>
      <c r="N6" s="64">
        <v>42378</v>
      </c>
    </row>
    <row r="7" spans="1:14" ht="54" customHeight="1" thickBot="1">
      <c r="A7" s="178"/>
      <c r="B7" s="179"/>
      <c r="C7" s="180"/>
      <c r="D7" s="181"/>
      <c r="E7" s="180"/>
      <c r="F7" s="181"/>
      <c r="G7" s="180"/>
      <c r="H7" s="181"/>
      <c r="I7" s="180"/>
      <c r="J7" s="181"/>
      <c r="K7" s="180"/>
      <c r="L7" s="181"/>
      <c r="M7" s="178" t="str">
        <f>CONCATENATE(
"  G: ",'2016'!I4,
"  L: ",'2016'!J4,
"  E: ",'2016'!K4,
"  S: ",'2016'!L4,
"  P: ",'2016'!M4)</f>
        <v xml:space="preserve">  G: FE  L: FE  E: FE  S: FE  P: FE</v>
      </c>
      <c r="N7" s="179"/>
    </row>
    <row r="8" spans="1:14" ht="22.5" customHeight="1">
      <c r="A8" s="4" t="s">
        <v>7</v>
      </c>
      <c r="B8" s="64">
        <v>42379</v>
      </c>
      <c r="C8" s="6" t="s">
        <v>7</v>
      </c>
      <c r="D8" s="7">
        <v>42380</v>
      </c>
      <c r="E8" s="6" t="s">
        <v>7</v>
      </c>
      <c r="F8" s="7">
        <v>42381</v>
      </c>
      <c r="G8" s="6" t="s">
        <v>7</v>
      </c>
      <c r="H8" s="7">
        <v>42382</v>
      </c>
      <c r="I8" s="6" t="s">
        <v>7</v>
      </c>
      <c r="J8" s="7">
        <v>42383</v>
      </c>
      <c r="K8" s="6" t="s">
        <v>7</v>
      </c>
      <c r="L8" s="7">
        <v>42384</v>
      </c>
      <c r="M8" s="4" t="s">
        <v>7</v>
      </c>
      <c r="N8" s="64">
        <v>42385</v>
      </c>
    </row>
    <row r="9" spans="1:14" ht="54" customHeight="1" thickBot="1">
      <c r="A9" s="178"/>
      <c r="B9" s="179"/>
      <c r="C9" s="180"/>
      <c r="D9" s="181"/>
      <c r="E9" s="180"/>
      <c r="F9" s="181"/>
      <c r="G9" s="180"/>
      <c r="H9" s="181"/>
      <c r="I9" s="180"/>
      <c r="J9" s="181"/>
      <c r="K9" s="180"/>
      <c r="L9" s="181"/>
      <c r="M9" s="178" t="str">
        <f>CONCATENATE(
"  G: ",'2016'!I5,
"  L: ",'2016'!J5,
"  E: ",'2016'!K5,
"  S: ",'2016'!L5,
"  P: ",'2016'!M5)</f>
        <v xml:space="preserve">  G: FE  L: FE  E: FE  S: FE  P: FE</v>
      </c>
      <c r="N9" s="179"/>
    </row>
    <row r="10" spans="1:14" ht="22.5" customHeight="1">
      <c r="A10" s="4" t="s">
        <v>7</v>
      </c>
      <c r="B10" s="64">
        <v>42386</v>
      </c>
      <c r="C10" s="6" t="s">
        <v>7</v>
      </c>
      <c r="D10" s="7">
        <v>42387</v>
      </c>
      <c r="E10" s="6" t="s">
        <v>7</v>
      </c>
      <c r="F10" s="7">
        <v>42388</v>
      </c>
      <c r="G10" s="6" t="s">
        <v>7</v>
      </c>
      <c r="H10" s="7">
        <v>42389</v>
      </c>
      <c r="I10" s="6" t="s">
        <v>7</v>
      </c>
      <c r="J10" s="7">
        <v>42390</v>
      </c>
      <c r="K10" s="6" t="s">
        <v>7</v>
      </c>
      <c r="L10" s="7">
        <v>42391</v>
      </c>
      <c r="M10" s="4" t="s">
        <v>7</v>
      </c>
      <c r="N10" s="64">
        <v>42392</v>
      </c>
    </row>
    <row r="11" spans="1:14" ht="54" customHeight="1" thickBot="1">
      <c r="A11" s="178"/>
      <c r="B11" s="179"/>
      <c r="C11" s="180"/>
      <c r="D11" s="181"/>
      <c r="E11" s="180"/>
      <c r="F11" s="181"/>
      <c r="G11" s="180"/>
      <c r="H11" s="181"/>
      <c r="I11" s="180"/>
      <c r="J11" s="181"/>
      <c r="K11" s="180"/>
      <c r="L11" s="181"/>
      <c r="M11" s="178" t="str">
        <f>CONCATENATE(
"  G: ",'2016'!I6,
"  L: ",'2016'!J6,
"  E: ",'2016'!K6,
"  S: ",'2016'!L6,
"  P: ",'2016'!M6)</f>
        <v xml:space="preserve">  G: RE Lanchonete DN  L: Sessão de Cinema  E: Passeio Ciclistico  S: Comemora B-P  P: Vígilia </v>
      </c>
      <c r="N11" s="179"/>
    </row>
    <row r="12" spans="1:14" ht="22.5" customHeight="1">
      <c r="A12" s="4" t="s">
        <v>7</v>
      </c>
      <c r="B12" s="64">
        <v>42393</v>
      </c>
      <c r="C12" s="6" t="s">
        <v>7</v>
      </c>
      <c r="D12" s="7">
        <v>42394</v>
      </c>
      <c r="E12" s="6" t="s">
        <v>7</v>
      </c>
      <c r="F12" s="7">
        <v>42395</v>
      </c>
      <c r="G12" s="6" t="s">
        <v>7</v>
      </c>
      <c r="H12" s="7">
        <v>42396</v>
      </c>
      <c r="I12" s="6" t="s">
        <v>7</v>
      </c>
      <c r="J12" s="7">
        <v>42397</v>
      </c>
      <c r="K12" s="6" t="s">
        <v>7</v>
      </c>
      <c r="L12" s="7">
        <v>42398</v>
      </c>
      <c r="M12" s="4" t="s">
        <v>7</v>
      </c>
      <c r="N12" s="64">
        <v>42399</v>
      </c>
    </row>
    <row r="13" spans="1:14" ht="54" customHeight="1" thickBot="1">
      <c r="A13" s="178"/>
      <c r="B13" s="179"/>
      <c r="C13" s="180"/>
      <c r="D13" s="181"/>
      <c r="E13" s="180"/>
      <c r="F13" s="181"/>
      <c r="G13" s="180"/>
      <c r="H13" s="181"/>
      <c r="I13" s="180"/>
      <c r="J13" s="181"/>
      <c r="K13" s="180"/>
      <c r="L13" s="181"/>
      <c r="M13" s="178" t="str">
        <f>CONCATENATE(
"  G: ",'2016'!I7,
"  L: ",'2016'!J7,
"  E: ",'2016'!K7,
"  S: ",'2016'!L7,
"  P: ",'2016'!M7)</f>
        <v xml:space="preserve">  G: RN  L: RN  E: RN  S: RN  P: RN</v>
      </c>
      <c r="N13" s="179"/>
    </row>
    <row r="14" spans="1:14" ht="22.5" customHeight="1">
      <c r="A14" s="4" t="s">
        <v>7</v>
      </c>
      <c r="B14" s="64">
        <v>42400</v>
      </c>
      <c r="C14" s="6" t="s">
        <v>7</v>
      </c>
      <c r="D14" s="7">
        <v>0</v>
      </c>
      <c r="E14" s="6" t="s">
        <v>7</v>
      </c>
      <c r="F14" s="7">
        <v>0</v>
      </c>
      <c r="G14" s="6" t="s">
        <v>7</v>
      </c>
      <c r="H14" s="7">
        <v>0</v>
      </c>
      <c r="I14" s="6" t="s">
        <v>7</v>
      </c>
      <c r="J14" s="7">
        <v>0</v>
      </c>
      <c r="K14" s="6" t="s">
        <v>7</v>
      </c>
      <c r="L14" s="7">
        <v>0</v>
      </c>
      <c r="M14" s="4" t="s">
        <v>7</v>
      </c>
      <c r="N14" s="5">
        <v>0</v>
      </c>
    </row>
    <row r="15" spans="1:14" ht="54" customHeight="1" thickBot="1">
      <c r="A15" s="178"/>
      <c r="B15" s="179"/>
      <c r="C15" s="180"/>
      <c r="D15" s="181"/>
      <c r="E15" s="180"/>
      <c r="F15" s="181"/>
      <c r="G15" s="180"/>
      <c r="H15" s="181"/>
      <c r="I15" s="180"/>
      <c r="J15" s="181"/>
      <c r="K15" s="180"/>
      <c r="L15" s="181"/>
      <c r="M15" s="178"/>
      <c r="N15" s="179"/>
    </row>
  </sheetData>
  <mergeCells count="49">
    <mergeCell ref="M3:N3"/>
    <mergeCell ref="A5:B5"/>
    <mergeCell ref="C5:D5"/>
    <mergeCell ref="E5:F5"/>
    <mergeCell ref="G5:H5"/>
    <mergeCell ref="I5:J5"/>
    <mergeCell ref="K5:L5"/>
    <mergeCell ref="M5:N5"/>
    <mergeCell ref="A3:B3"/>
    <mergeCell ref="C3:D3"/>
    <mergeCell ref="E3:F3"/>
    <mergeCell ref="G3:H3"/>
    <mergeCell ref="I3:J3"/>
    <mergeCell ref="K3:L3"/>
    <mergeCell ref="M7:N7"/>
    <mergeCell ref="A9:B9"/>
    <mergeCell ref="C9:D9"/>
    <mergeCell ref="E9:F9"/>
    <mergeCell ref="G9:H9"/>
    <mergeCell ref="I9:J9"/>
    <mergeCell ref="K9:L9"/>
    <mergeCell ref="M9:N9"/>
    <mergeCell ref="A7:B7"/>
    <mergeCell ref="C7:D7"/>
    <mergeCell ref="E7:F7"/>
    <mergeCell ref="G7:H7"/>
    <mergeCell ref="I7:J7"/>
    <mergeCell ref="K7:L7"/>
    <mergeCell ref="M11:N11"/>
    <mergeCell ref="A13:B13"/>
    <mergeCell ref="C13:D13"/>
    <mergeCell ref="E13:F13"/>
    <mergeCell ref="G13:H13"/>
    <mergeCell ref="I13:J13"/>
    <mergeCell ref="K13:L13"/>
    <mergeCell ref="M13:N13"/>
    <mergeCell ref="A11:B11"/>
    <mergeCell ref="C11:D11"/>
    <mergeCell ref="E11:F11"/>
    <mergeCell ref="G11:H11"/>
    <mergeCell ref="I11:J11"/>
    <mergeCell ref="K11:L11"/>
    <mergeCell ref="M15:N15"/>
    <mergeCell ref="A15:B15"/>
    <mergeCell ref="C15:D15"/>
    <mergeCell ref="E15:F15"/>
    <mergeCell ref="G15:H15"/>
    <mergeCell ref="I15:J15"/>
    <mergeCell ref="K15:L15"/>
  </mergeCells>
  <conditionalFormatting sqref="A4 C4 E4 G4 I4 K4 M4 M6 K6 I6 G6 E6 C6 A6 A8 C8 E8 G8 I8 K8 M8 M10 K10 I10 G10 E10 C10 A10 A12 C12 E12 G12 I12 K12 M12 M14 K14 I14 G14 E14 C14 A14">
    <cfRule type="expression" dxfId="127" priority="8" stopIfTrue="1">
      <formula>NOT(B4&gt;0)</formula>
    </cfRule>
  </conditionalFormatting>
  <conditionalFormatting sqref="A5:L5 A7:L7 A9:L9 A11:L11 A13:L13 A15:N15">
    <cfRule type="expression" dxfId="126" priority="9" stopIfTrue="1">
      <formula>NOT(B4&gt;0)</formula>
    </cfRule>
  </conditionalFormatting>
  <conditionalFormatting sqref="B4 D4 F4 H4 J4 L4 N4 B6 D6 F6 H6 J6 L6 N6 B8 D8 F8 H8 J8 L8 N8 B10 D10 F10 H10 J10 L10 N10 B12 D12 F12 H12 J12 L12 N12 B14 D14 F14 H14 J14 L14 N14">
    <cfRule type="expression" dxfId="125" priority="10" stopIfTrue="1">
      <formula>NOT(B4&gt;0)</formula>
    </cfRule>
  </conditionalFormatting>
  <conditionalFormatting sqref="M5:N5">
    <cfRule type="expression" dxfId="124" priority="7" stopIfTrue="1">
      <formula>NOT(N4&gt;0)</formula>
    </cfRule>
  </conditionalFormatting>
  <conditionalFormatting sqref="M7:N7">
    <cfRule type="expression" dxfId="123" priority="6" stopIfTrue="1">
      <formula>NOT(N6&gt;0)</formula>
    </cfRule>
  </conditionalFormatting>
  <conditionalFormatting sqref="M9:N9">
    <cfRule type="expression" dxfId="122" priority="5" stopIfTrue="1">
      <formula>NOT(N8&gt;0)</formula>
    </cfRule>
  </conditionalFormatting>
  <conditionalFormatting sqref="M13:N13">
    <cfRule type="expression" dxfId="121" priority="4" stopIfTrue="1">
      <formula>NOT(N12&gt;0)</formula>
    </cfRule>
  </conditionalFormatting>
  <conditionalFormatting sqref="M11:N11">
    <cfRule type="expression" dxfId="120" priority="3" stopIfTrue="1">
      <formula>NOT(N10&gt;0)</formula>
    </cfRule>
  </conditionalFormatting>
  <printOptions horizontalCentered="1" verticalCentered="1"/>
  <pageMargins left="0.59055118110236215" right="0.59055118110236215" top="0.39370078740157477" bottom="0.39370078740157477" header="0.31496062000000002" footer="0.31496062000000002"/>
  <pageSetup paperSize="9" scale="90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N15"/>
  <sheetViews>
    <sheetView showGridLines="0" showRowColHeaders="0" workbookViewId="0"/>
  </sheetViews>
  <sheetFormatPr defaultRowHeight="15"/>
  <cols>
    <col min="1" max="1" width="10.7109375" customWidth="1"/>
    <col min="2" max="2" width="6.7109375" customWidth="1"/>
    <col min="3" max="3" width="10.7109375" customWidth="1"/>
    <col min="4" max="4" width="6.7109375" customWidth="1"/>
    <col min="5" max="5" width="10.7109375" customWidth="1"/>
    <col min="6" max="6" width="6.7109375" customWidth="1"/>
    <col min="7" max="7" width="10.7109375" customWidth="1"/>
    <col min="8" max="8" width="6.7109375" customWidth="1"/>
    <col min="9" max="9" width="10.7109375" customWidth="1"/>
    <col min="10" max="10" width="6.7109375" customWidth="1"/>
    <col min="11" max="11" width="10.7109375" customWidth="1"/>
    <col min="12" max="12" width="6.7109375" customWidth="1"/>
    <col min="13" max="13" width="10.7109375" customWidth="1"/>
    <col min="14" max="14" width="6.7109375" customWidth="1"/>
  </cols>
  <sheetData>
    <row r="1" spans="1:14" ht="18">
      <c r="A1" s="63" t="str">
        <f>CONCATENATE('2016'!A1, "    *    FEVEREIRO • 2016")</f>
        <v xml:space="preserve"> 968º SP Grupo Escoteiro Nome - Cidade/SP    *    FEVEREIRO • 2016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5.75" thickBo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2"/>
    </row>
    <row r="3" spans="1:14" ht="30" customHeight="1" thickBot="1">
      <c r="A3" s="182" t="s">
        <v>0</v>
      </c>
      <c r="B3" s="182"/>
      <c r="C3" s="183" t="s">
        <v>1</v>
      </c>
      <c r="D3" s="183"/>
      <c r="E3" s="183" t="s">
        <v>2</v>
      </c>
      <c r="F3" s="183"/>
      <c r="G3" s="183" t="s">
        <v>3</v>
      </c>
      <c r="H3" s="183"/>
      <c r="I3" s="183" t="s">
        <v>4</v>
      </c>
      <c r="J3" s="183"/>
      <c r="K3" s="183" t="s">
        <v>5</v>
      </c>
      <c r="L3" s="183"/>
      <c r="M3" s="182" t="s">
        <v>6</v>
      </c>
      <c r="N3" s="182"/>
    </row>
    <row r="4" spans="1:14" ht="22.5" customHeight="1">
      <c r="A4" s="4" t="s">
        <v>7</v>
      </c>
      <c r="B4" s="5">
        <v>0</v>
      </c>
      <c r="C4" s="6" t="s">
        <v>7</v>
      </c>
      <c r="D4" s="7">
        <v>42401</v>
      </c>
      <c r="E4" s="6" t="s">
        <v>7</v>
      </c>
      <c r="F4" s="7">
        <v>42402</v>
      </c>
      <c r="G4" s="6" t="s">
        <v>7</v>
      </c>
      <c r="H4" s="7">
        <v>42403</v>
      </c>
      <c r="I4" s="6" t="s">
        <v>7</v>
      </c>
      <c r="J4" s="7">
        <v>42404</v>
      </c>
      <c r="K4" s="6" t="s">
        <v>7</v>
      </c>
      <c r="L4" s="7">
        <v>42405</v>
      </c>
      <c r="M4" s="4" t="s">
        <v>7</v>
      </c>
      <c r="N4" s="64">
        <v>42406</v>
      </c>
    </row>
    <row r="5" spans="1:14" ht="54" customHeight="1" thickBot="1">
      <c r="A5" s="178"/>
      <c r="B5" s="179"/>
      <c r="C5" s="180"/>
      <c r="D5" s="181"/>
      <c r="E5" s="180"/>
      <c r="F5" s="181"/>
      <c r="G5" s="180"/>
      <c r="H5" s="181"/>
      <c r="I5" s="180"/>
      <c r="J5" s="181"/>
      <c r="K5" s="180"/>
      <c r="L5" s="181"/>
      <c r="M5" s="178" t="str">
        <f>CONCATENATE(
"  G: ",'2016'!I8,
"  L: ",'2016'!J8,
"  E: ",'2016'!K8,
"  S: ",'2016'!L8,
"  P: ",'2016'!M8)</f>
        <v xml:space="preserve">  G: SR 09 Carnaval  L:   E:   S:   P: </v>
      </c>
      <c r="N5" s="179"/>
    </row>
    <row r="6" spans="1:14" ht="22.5" customHeight="1">
      <c r="A6" s="4" t="s">
        <v>7</v>
      </c>
      <c r="B6" s="64">
        <v>42407</v>
      </c>
      <c r="C6" s="6" t="s">
        <v>7</v>
      </c>
      <c r="D6" s="7">
        <v>42408</v>
      </c>
      <c r="E6" s="6" t="s">
        <v>10</v>
      </c>
      <c r="F6" s="7">
        <v>42409</v>
      </c>
      <c r="G6" s="6" t="s">
        <v>7</v>
      </c>
      <c r="H6" s="7">
        <v>42410</v>
      </c>
      <c r="I6" s="6" t="s">
        <v>7</v>
      </c>
      <c r="J6" s="7">
        <v>42411</v>
      </c>
      <c r="K6" s="6" t="s">
        <v>7</v>
      </c>
      <c r="L6" s="7">
        <v>42412</v>
      </c>
      <c r="M6" s="4" t="s">
        <v>7</v>
      </c>
      <c r="N6" s="64">
        <v>42413</v>
      </c>
    </row>
    <row r="7" spans="1:14" ht="54" customHeight="1" thickBot="1">
      <c r="A7" s="178"/>
      <c r="B7" s="179"/>
      <c r="C7" s="180"/>
      <c r="D7" s="181"/>
      <c r="E7" s="180"/>
      <c r="F7" s="181"/>
      <c r="G7" s="180"/>
      <c r="H7" s="181"/>
      <c r="I7" s="180"/>
      <c r="J7" s="181"/>
      <c r="K7" s="180"/>
      <c r="L7" s="181"/>
      <c r="M7" s="178" t="str">
        <f>CONCATENATE(
"  G: ",'2016'!I9,
"  L: ",'2016'!J9,
"  E: ",'2016'!K9,
"  S: ",'2016'!L9,
"  P: ",'2016'!M9)</f>
        <v xml:space="preserve">  G: RN  L:   E:   S:   P: </v>
      </c>
      <c r="N7" s="179"/>
    </row>
    <row r="8" spans="1:14" ht="22.5" customHeight="1">
      <c r="A8" s="4" t="s">
        <v>7</v>
      </c>
      <c r="B8" s="64">
        <v>42414</v>
      </c>
      <c r="C8" s="6" t="s">
        <v>7</v>
      </c>
      <c r="D8" s="7">
        <v>42415</v>
      </c>
      <c r="E8" s="6" t="s">
        <v>7</v>
      </c>
      <c r="F8" s="7">
        <v>42416</v>
      </c>
      <c r="G8" s="6" t="s">
        <v>7</v>
      </c>
      <c r="H8" s="7">
        <v>42417</v>
      </c>
      <c r="I8" s="6" t="s">
        <v>7</v>
      </c>
      <c r="J8" s="7">
        <v>42418</v>
      </c>
      <c r="K8" s="6" t="s">
        <v>7</v>
      </c>
      <c r="L8" s="7">
        <v>42419</v>
      </c>
      <c r="M8" s="4" t="s">
        <v>7</v>
      </c>
      <c r="N8" s="64">
        <v>42420</v>
      </c>
    </row>
    <row r="9" spans="1:14" ht="54" customHeight="1" thickBot="1">
      <c r="A9" s="178"/>
      <c r="B9" s="179"/>
      <c r="C9" s="180"/>
      <c r="D9" s="181"/>
      <c r="E9" s="180"/>
      <c r="F9" s="181"/>
      <c r="G9" s="180"/>
      <c r="H9" s="181"/>
      <c r="I9" s="180"/>
      <c r="J9" s="181"/>
      <c r="K9" s="180"/>
      <c r="L9" s="181"/>
      <c r="M9" s="178" t="str">
        <f>CONCATENATE(
"  G: ",'2016'!I10,
"  L: ",'2016'!J10,
"  E: ",'2016'!K10,
"  S: ",'2016'!L10,
"  P: ",'2016'!M10)</f>
        <v xml:space="preserve">  G: RN  L:   E:   S:   P: </v>
      </c>
      <c r="N9" s="179"/>
    </row>
    <row r="10" spans="1:14" ht="22.5" customHeight="1">
      <c r="A10" s="4" t="s">
        <v>7</v>
      </c>
      <c r="B10" s="64">
        <v>42421</v>
      </c>
      <c r="C10" s="6" t="s">
        <v>11</v>
      </c>
      <c r="D10" s="7">
        <v>42422</v>
      </c>
      <c r="E10" s="6" t="s">
        <v>7</v>
      </c>
      <c r="F10" s="7">
        <v>42423</v>
      </c>
      <c r="G10" s="6" t="s">
        <v>7</v>
      </c>
      <c r="H10" s="7">
        <v>42424</v>
      </c>
      <c r="I10" s="6" t="s">
        <v>7</v>
      </c>
      <c r="J10" s="7">
        <v>42425</v>
      </c>
      <c r="K10" s="6" t="s">
        <v>7</v>
      </c>
      <c r="L10" s="7">
        <v>42426</v>
      </c>
      <c r="M10" s="4" t="s">
        <v>7</v>
      </c>
      <c r="N10" s="64">
        <v>42427</v>
      </c>
    </row>
    <row r="11" spans="1:14" ht="54" customHeight="1" thickBot="1">
      <c r="A11" s="178"/>
      <c r="B11" s="179"/>
      <c r="C11" s="180"/>
      <c r="D11" s="181"/>
      <c r="E11" s="180"/>
      <c r="F11" s="181"/>
      <c r="G11" s="180"/>
      <c r="H11" s="181"/>
      <c r="I11" s="180"/>
      <c r="J11" s="181"/>
      <c r="K11" s="180"/>
      <c r="L11" s="181"/>
      <c r="M11" s="178" t="str">
        <f>CONCATENATE(
"  G: ",'2016'!I11,
"  L: ",'2016'!J11,
"  E: ",'2016'!K11,
"  S: ",'2016'!L11,
"  P: ",'2016'!M11)</f>
        <v xml:space="preserve">  G: RE(P/D)  L:   E:   S:   P: </v>
      </c>
      <c r="N11" s="179"/>
    </row>
    <row r="12" spans="1:14" ht="22.5" customHeight="1">
      <c r="A12" s="4" t="s">
        <v>7</v>
      </c>
      <c r="B12" s="64">
        <v>42428</v>
      </c>
      <c r="C12" s="6" t="s">
        <v>7</v>
      </c>
      <c r="D12" s="7">
        <v>42429</v>
      </c>
      <c r="E12" s="6" t="s">
        <v>7</v>
      </c>
      <c r="F12" s="7">
        <v>0</v>
      </c>
      <c r="G12" s="6" t="s">
        <v>7</v>
      </c>
      <c r="H12" s="7">
        <v>0</v>
      </c>
      <c r="I12" s="6" t="s">
        <v>7</v>
      </c>
      <c r="J12" s="7">
        <v>0</v>
      </c>
      <c r="K12" s="6" t="s">
        <v>7</v>
      </c>
      <c r="L12" s="7">
        <v>0</v>
      </c>
      <c r="M12" s="4" t="s">
        <v>7</v>
      </c>
      <c r="N12" s="5">
        <v>0</v>
      </c>
    </row>
    <row r="13" spans="1:14" ht="54" customHeight="1" thickBot="1">
      <c r="A13" s="178"/>
      <c r="B13" s="179"/>
      <c r="C13" s="180"/>
      <c r="D13" s="181"/>
      <c r="E13" s="180"/>
      <c r="F13" s="181"/>
      <c r="G13" s="180"/>
      <c r="H13" s="181"/>
      <c r="I13" s="180"/>
      <c r="J13" s="181"/>
      <c r="K13" s="180"/>
      <c r="L13" s="181"/>
      <c r="M13" s="178"/>
      <c r="N13" s="179"/>
    </row>
    <row r="14" spans="1:14" ht="22.5" customHeight="1">
      <c r="A14" s="4" t="s">
        <v>7</v>
      </c>
      <c r="B14" s="5">
        <v>0</v>
      </c>
      <c r="C14" s="6" t="s">
        <v>7</v>
      </c>
      <c r="D14" s="7">
        <v>0</v>
      </c>
      <c r="E14" s="6" t="s">
        <v>7</v>
      </c>
      <c r="F14" s="7">
        <v>0</v>
      </c>
      <c r="G14" s="6" t="s">
        <v>7</v>
      </c>
      <c r="H14" s="7">
        <v>0</v>
      </c>
      <c r="I14" s="6" t="s">
        <v>7</v>
      </c>
      <c r="J14" s="7">
        <v>0</v>
      </c>
      <c r="K14" s="6" t="s">
        <v>7</v>
      </c>
      <c r="L14" s="7">
        <v>0</v>
      </c>
      <c r="M14" s="4" t="s">
        <v>7</v>
      </c>
      <c r="N14" s="5">
        <v>0</v>
      </c>
    </row>
    <row r="15" spans="1:14" ht="54" customHeight="1" thickBot="1">
      <c r="A15" s="178"/>
      <c r="B15" s="179"/>
      <c r="C15" s="180"/>
      <c r="D15" s="181"/>
      <c r="E15" s="180"/>
      <c r="F15" s="181"/>
      <c r="G15" s="180"/>
      <c r="H15" s="181"/>
      <c r="I15" s="180"/>
      <c r="J15" s="181"/>
      <c r="K15" s="180"/>
      <c r="L15" s="181"/>
      <c r="M15" s="178"/>
      <c r="N15" s="179"/>
    </row>
  </sheetData>
  <mergeCells count="49">
    <mergeCell ref="M3:N3"/>
    <mergeCell ref="A5:B5"/>
    <mergeCell ref="C5:D5"/>
    <mergeCell ref="E5:F5"/>
    <mergeCell ref="G5:H5"/>
    <mergeCell ref="I5:J5"/>
    <mergeCell ref="K5:L5"/>
    <mergeCell ref="M5:N5"/>
    <mergeCell ref="A3:B3"/>
    <mergeCell ref="C3:D3"/>
    <mergeCell ref="E3:F3"/>
    <mergeCell ref="G3:H3"/>
    <mergeCell ref="I3:J3"/>
    <mergeCell ref="K3:L3"/>
    <mergeCell ref="M7:N7"/>
    <mergeCell ref="A9:B9"/>
    <mergeCell ref="C9:D9"/>
    <mergeCell ref="E9:F9"/>
    <mergeCell ref="G9:H9"/>
    <mergeCell ref="I9:J9"/>
    <mergeCell ref="K9:L9"/>
    <mergeCell ref="M9:N9"/>
    <mergeCell ref="A7:B7"/>
    <mergeCell ref="C7:D7"/>
    <mergeCell ref="E7:F7"/>
    <mergeCell ref="G7:H7"/>
    <mergeCell ref="I7:J7"/>
    <mergeCell ref="K7:L7"/>
    <mergeCell ref="M11:N11"/>
    <mergeCell ref="A13:B13"/>
    <mergeCell ref="C13:D13"/>
    <mergeCell ref="E13:F13"/>
    <mergeCell ref="G13:H13"/>
    <mergeCell ref="I13:J13"/>
    <mergeCell ref="K13:L13"/>
    <mergeCell ref="M13:N13"/>
    <mergeCell ref="A11:B11"/>
    <mergeCell ref="C11:D11"/>
    <mergeCell ref="E11:F11"/>
    <mergeCell ref="G11:H11"/>
    <mergeCell ref="I11:J11"/>
    <mergeCell ref="K11:L11"/>
    <mergeCell ref="M15:N15"/>
    <mergeCell ref="A15:B15"/>
    <mergeCell ref="C15:D15"/>
    <mergeCell ref="E15:F15"/>
    <mergeCell ref="G15:H15"/>
    <mergeCell ref="I15:J15"/>
    <mergeCell ref="K15:L15"/>
  </mergeCells>
  <conditionalFormatting sqref="A4 C4 E4 G4 I4 K4 M4 M6 K6 I6 G6 E6 C6 A6 A8 C8 E8 G8 I8 K8 M8 M10 K10 I10 G10 E10 C10 A10 A12 C12 E12 G12 I12 K12 M12 M14 K14 I14 G14 E14 C14 A14">
    <cfRule type="expression" dxfId="119" priority="1" stopIfTrue="1">
      <formula>NOT(B4&gt;0)</formula>
    </cfRule>
  </conditionalFormatting>
  <conditionalFormatting sqref="A5:N5 A7:N7 A9:N9 A11:N11 A13:N13 A15:N15">
    <cfRule type="expression" dxfId="118" priority="2" stopIfTrue="1">
      <formula>NOT(B4&gt;0)</formula>
    </cfRule>
  </conditionalFormatting>
  <conditionalFormatting sqref="B4 D4 F4 H4 J4 L4 N4 B6 D6 F6 H6 J6 L6 N6 B8 D8 F8 H8 J8 L8 N8 B10 D10 F10 H10 J10 L10 N10 B12 D12 F12 H12 J12 L12 N12 B14 D14 F14 H14 J14 L14 N14">
    <cfRule type="expression" dxfId="117" priority="3" stopIfTrue="1">
      <formula>NOT(B4&gt;0)</formula>
    </cfRule>
  </conditionalFormatting>
  <printOptions horizontalCentered="1" verticalCentered="1"/>
  <pageMargins left="0.59055118110236215" right="0.59055118110236215" top="0.39370078740157477" bottom="0.39370078740157477" header="0.31496062000000002" footer="0.31496062000000002"/>
  <pageSetup paperSize="9" scale="9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N15"/>
  <sheetViews>
    <sheetView showGridLines="0" showRowColHeaders="0" workbookViewId="0"/>
  </sheetViews>
  <sheetFormatPr defaultRowHeight="15"/>
  <cols>
    <col min="1" max="1" width="10.7109375" customWidth="1"/>
    <col min="2" max="2" width="6.7109375" customWidth="1"/>
    <col min="3" max="3" width="10.7109375" customWidth="1"/>
    <col min="4" max="4" width="6.7109375" customWidth="1"/>
    <col min="5" max="5" width="10.7109375" customWidth="1"/>
    <col min="6" max="6" width="6.7109375" customWidth="1"/>
    <col min="7" max="7" width="10.7109375" customWidth="1"/>
    <col min="8" max="8" width="6.7109375" customWidth="1"/>
    <col min="9" max="9" width="10.7109375" customWidth="1"/>
    <col min="10" max="10" width="6.7109375" customWidth="1"/>
    <col min="11" max="11" width="10.7109375" customWidth="1"/>
    <col min="12" max="12" width="6.7109375" customWidth="1"/>
    <col min="13" max="13" width="10.7109375" customWidth="1"/>
    <col min="14" max="14" width="6.7109375" customWidth="1"/>
  </cols>
  <sheetData>
    <row r="1" spans="1:14" ht="18">
      <c r="A1" s="63" t="str">
        <f>CONCATENATE('2016'!A1, "    *    MARÇO • 2016")</f>
        <v xml:space="preserve"> 968º SP Grupo Escoteiro Nome - Cidade/SP    *    MARÇO • 2016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5.75" thickBo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2"/>
    </row>
    <row r="3" spans="1:14" ht="30" customHeight="1" thickBot="1">
      <c r="A3" s="182" t="s">
        <v>0</v>
      </c>
      <c r="B3" s="182"/>
      <c r="C3" s="183" t="s">
        <v>1</v>
      </c>
      <c r="D3" s="183"/>
      <c r="E3" s="183" t="s">
        <v>2</v>
      </c>
      <c r="F3" s="183"/>
      <c r="G3" s="183" t="s">
        <v>3</v>
      </c>
      <c r="H3" s="183"/>
      <c r="I3" s="183" t="s">
        <v>4</v>
      </c>
      <c r="J3" s="183"/>
      <c r="K3" s="183" t="s">
        <v>5</v>
      </c>
      <c r="L3" s="183"/>
      <c r="M3" s="182" t="s">
        <v>6</v>
      </c>
      <c r="N3" s="182"/>
    </row>
    <row r="4" spans="1:14" ht="22.5" customHeight="1">
      <c r="A4" s="4" t="s">
        <v>7</v>
      </c>
      <c r="B4" s="5">
        <v>0</v>
      </c>
      <c r="C4" s="6" t="s">
        <v>7</v>
      </c>
      <c r="D4" s="7">
        <v>0</v>
      </c>
      <c r="E4" s="6" t="s">
        <v>7</v>
      </c>
      <c r="F4" s="7">
        <v>42430</v>
      </c>
      <c r="G4" s="6" t="s">
        <v>7</v>
      </c>
      <c r="H4" s="7">
        <v>42431</v>
      </c>
      <c r="I4" s="6" t="s">
        <v>7</v>
      </c>
      <c r="J4" s="7">
        <v>42432</v>
      </c>
      <c r="K4" s="6" t="s">
        <v>7</v>
      </c>
      <c r="L4" s="7">
        <v>42433</v>
      </c>
      <c r="M4" s="4" t="s">
        <v>7</v>
      </c>
      <c r="N4" s="64">
        <v>42434</v>
      </c>
    </row>
    <row r="5" spans="1:14" ht="54" customHeight="1" thickBot="1">
      <c r="A5" s="178"/>
      <c r="B5" s="179"/>
      <c r="C5" s="180"/>
      <c r="D5" s="181"/>
      <c r="E5" s="180"/>
      <c r="F5" s="181"/>
      <c r="G5" s="180"/>
      <c r="H5" s="181"/>
      <c r="I5" s="180"/>
      <c r="J5" s="181"/>
      <c r="K5" s="180"/>
      <c r="L5" s="181"/>
      <c r="M5" s="178" t="str">
        <f>CONCATENATE(
"  G: ",'2016'!I12,
"  L: ",'2016'!J12,
"  E: ",'2016'!K12,
"  S: ",'2016'!L12,
"  P: ",'2016'!M12)</f>
        <v xml:space="preserve">  G: RE(L) FlorDeLis1 As.Gr.  L:   E:   S:   P: </v>
      </c>
      <c r="N5" s="179"/>
    </row>
    <row r="6" spans="1:14" ht="22.5" customHeight="1">
      <c r="A6" s="4" t="s">
        <v>7</v>
      </c>
      <c r="B6" s="64">
        <v>42435</v>
      </c>
      <c r="C6" s="6" t="s">
        <v>7</v>
      </c>
      <c r="D6" s="7">
        <v>42436</v>
      </c>
      <c r="E6" s="6" t="s">
        <v>12</v>
      </c>
      <c r="F6" s="7">
        <v>42437</v>
      </c>
      <c r="G6" s="6" t="s">
        <v>7</v>
      </c>
      <c r="H6" s="7">
        <v>42438</v>
      </c>
      <c r="I6" s="6" t="s">
        <v>7</v>
      </c>
      <c r="J6" s="7">
        <v>42439</v>
      </c>
      <c r="K6" s="6" t="s">
        <v>7</v>
      </c>
      <c r="L6" s="7">
        <v>42440</v>
      </c>
      <c r="M6" s="4" t="s">
        <v>7</v>
      </c>
      <c r="N6" s="64">
        <v>42441</v>
      </c>
    </row>
    <row r="7" spans="1:14" ht="54" customHeight="1" thickBot="1">
      <c r="A7" s="178"/>
      <c r="B7" s="179"/>
      <c r="C7" s="180"/>
      <c r="D7" s="181"/>
      <c r="E7" s="180"/>
      <c r="F7" s="181"/>
      <c r="G7" s="180"/>
      <c r="H7" s="181"/>
      <c r="I7" s="180"/>
      <c r="J7" s="181"/>
      <c r="K7" s="180"/>
      <c r="L7" s="181"/>
      <c r="M7" s="178" t="str">
        <f>CONCATENATE(
"  G: ",'2016'!I13,
"  L: ",'2016'!J13,
"  E: ",'2016'!K13,
"  S: ",'2016'!L13,
"  P: ",'2016'!M13)</f>
        <v xml:space="preserve">  G: RN FlorDeLis2 Convoca As.GE  L:   E:   S:   P: </v>
      </c>
      <c r="N7" s="179"/>
    </row>
    <row r="8" spans="1:14" ht="22.5" customHeight="1">
      <c r="A8" s="4" t="s">
        <v>7</v>
      </c>
      <c r="B8" s="64">
        <v>42442</v>
      </c>
      <c r="C8" s="6" t="s">
        <v>7</v>
      </c>
      <c r="D8" s="7">
        <v>42443</v>
      </c>
      <c r="E8" s="6" t="s">
        <v>7</v>
      </c>
      <c r="F8" s="7">
        <v>42444</v>
      </c>
      <c r="G8" s="6" t="s">
        <v>7</v>
      </c>
      <c r="H8" s="7">
        <v>42445</v>
      </c>
      <c r="I8" s="6" t="s">
        <v>7</v>
      </c>
      <c r="J8" s="7">
        <v>42446</v>
      </c>
      <c r="K8" s="6" t="s">
        <v>7</v>
      </c>
      <c r="L8" s="7">
        <v>42447</v>
      </c>
      <c r="M8" s="4" t="s">
        <v>7</v>
      </c>
      <c r="N8" s="64">
        <v>42448</v>
      </c>
    </row>
    <row r="9" spans="1:14" ht="54" customHeight="1" thickBot="1">
      <c r="A9" s="178"/>
      <c r="B9" s="179"/>
      <c r="C9" s="180"/>
      <c r="D9" s="181"/>
      <c r="E9" s="180"/>
      <c r="F9" s="181"/>
      <c r="G9" s="180"/>
      <c r="H9" s="181"/>
      <c r="I9" s="180"/>
      <c r="J9" s="181"/>
      <c r="K9" s="180"/>
      <c r="L9" s="181"/>
      <c r="M9" s="178" t="str">
        <f>CONCATENATE(
"  G: ",'2016'!I14,
"  L: ",'2016'!J14,
"  E: ",'2016'!K14,
"  S: ",'2016'!L14,
"  P: ",'2016'!M14)</f>
        <v xml:space="preserve">  G: RN FlorDeLis3  L:   E:   S:   P: </v>
      </c>
      <c r="N9" s="179"/>
    </row>
    <row r="10" spans="1:14" ht="22.5" customHeight="1">
      <c r="A10" s="4" t="s">
        <v>13</v>
      </c>
      <c r="B10" s="64">
        <v>42449</v>
      </c>
      <c r="C10" s="6" t="s">
        <v>7</v>
      </c>
      <c r="D10" s="7">
        <v>42450</v>
      </c>
      <c r="E10" s="6" t="s">
        <v>7</v>
      </c>
      <c r="F10" s="7">
        <v>42451</v>
      </c>
      <c r="G10" s="6" t="s">
        <v>7</v>
      </c>
      <c r="H10" s="7">
        <v>42452</v>
      </c>
      <c r="I10" s="6" t="s">
        <v>7</v>
      </c>
      <c r="J10" s="7">
        <v>42453</v>
      </c>
      <c r="K10" s="6" t="s">
        <v>14</v>
      </c>
      <c r="L10" s="7">
        <v>42454</v>
      </c>
      <c r="M10" s="4" t="s">
        <v>15</v>
      </c>
      <c r="N10" s="64">
        <v>42455</v>
      </c>
    </row>
    <row r="11" spans="1:14" ht="54" customHeight="1" thickBot="1">
      <c r="A11" s="178"/>
      <c r="B11" s="179"/>
      <c r="C11" s="180"/>
      <c r="D11" s="181"/>
      <c r="E11" s="180"/>
      <c r="F11" s="181"/>
      <c r="G11" s="180"/>
      <c r="H11" s="181"/>
      <c r="I11" s="180"/>
      <c r="J11" s="181"/>
      <c r="K11" s="180"/>
      <c r="L11" s="181"/>
      <c r="M11" s="178" t="str">
        <f>CONCATENATE(
"  G: ",'2016'!I15,
"  L: ",'2016'!J15,
"  E: ",'2016'!K15,
"  S: ",'2016'!L15,
"  P: ",'2016'!M15)</f>
        <v xml:space="preserve">  G: SR 27 Páscoa  L:   E:   S:   P: </v>
      </c>
      <c r="N11" s="179"/>
    </row>
    <row r="12" spans="1:14" ht="22.5" customHeight="1">
      <c r="A12" s="4" t="s">
        <v>16</v>
      </c>
      <c r="B12" s="64">
        <v>42456</v>
      </c>
      <c r="C12" s="6" t="s">
        <v>7</v>
      </c>
      <c r="D12" s="7">
        <v>42457</v>
      </c>
      <c r="E12" s="6" t="s">
        <v>7</v>
      </c>
      <c r="F12" s="7">
        <v>42458</v>
      </c>
      <c r="G12" s="6" t="s">
        <v>7</v>
      </c>
      <c r="H12" s="7">
        <v>42459</v>
      </c>
      <c r="I12" s="6" t="s">
        <v>7</v>
      </c>
      <c r="J12" s="7">
        <v>42460</v>
      </c>
      <c r="K12" s="6" t="s">
        <v>7</v>
      </c>
      <c r="L12" s="7">
        <v>0</v>
      </c>
      <c r="M12" s="4" t="s">
        <v>7</v>
      </c>
      <c r="N12" s="5">
        <v>0</v>
      </c>
    </row>
    <row r="13" spans="1:14" ht="54" customHeight="1" thickBot="1">
      <c r="A13" s="178"/>
      <c r="B13" s="179"/>
      <c r="C13" s="180"/>
      <c r="D13" s="181"/>
      <c r="E13" s="180"/>
      <c r="F13" s="181"/>
      <c r="G13" s="180"/>
      <c r="H13" s="181"/>
      <c r="I13" s="180"/>
      <c r="J13" s="181"/>
      <c r="K13" s="180"/>
      <c r="L13" s="181"/>
      <c r="M13" s="178"/>
      <c r="N13" s="179"/>
    </row>
    <row r="14" spans="1:14" ht="22.5" customHeight="1">
      <c r="A14" s="4" t="s">
        <v>7</v>
      </c>
      <c r="B14" s="5">
        <v>0</v>
      </c>
      <c r="C14" s="6" t="s">
        <v>7</v>
      </c>
      <c r="D14" s="7">
        <v>0</v>
      </c>
      <c r="E14" s="6" t="s">
        <v>7</v>
      </c>
      <c r="F14" s="7">
        <v>0</v>
      </c>
      <c r="G14" s="6" t="s">
        <v>7</v>
      </c>
      <c r="H14" s="7">
        <v>0</v>
      </c>
      <c r="I14" s="6" t="s">
        <v>7</v>
      </c>
      <c r="J14" s="7">
        <v>0</v>
      </c>
      <c r="K14" s="6" t="s">
        <v>7</v>
      </c>
      <c r="L14" s="7">
        <v>0</v>
      </c>
      <c r="M14" s="4" t="s">
        <v>7</v>
      </c>
      <c r="N14" s="5">
        <v>0</v>
      </c>
    </row>
    <row r="15" spans="1:14" ht="54" customHeight="1" thickBot="1">
      <c r="A15" s="178"/>
      <c r="B15" s="179"/>
      <c r="C15" s="180"/>
      <c r="D15" s="181"/>
      <c r="E15" s="180"/>
      <c r="F15" s="181"/>
      <c r="G15" s="180"/>
      <c r="H15" s="181"/>
      <c r="I15" s="180"/>
      <c r="J15" s="181"/>
      <c r="K15" s="180"/>
      <c r="L15" s="181"/>
      <c r="M15" s="178"/>
      <c r="N15" s="179"/>
    </row>
  </sheetData>
  <mergeCells count="49">
    <mergeCell ref="M3:N3"/>
    <mergeCell ref="A5:B5"/>
    <mergeCell ref="C5:D5"/>
    <mergeCell ref="E5:F5"/>
    <mergeCell ref="G5:H5"/>
    <mergeCell ref="I5:J5"/>
    <mergeCell ref="K5:L5"/>
    <mergeCell ref="M5:N5"/>
    <mergeCell ref="A3:B3"/>
    <mergeCell ref="C3:D3"/>
    <mergeCell ref="E3:F3"/>
    <mergeCell ref="G3:H3"/>
    <mergeCell ref="I3:J3"/>
    <mergeCell ref="K3:L3"/>
    <mergeCell ref="M7:N7"/>
    <mergeCell ref="A9:B9"/>
    <mergeCell ref="C9:D9"/>
    <mergeCell ref="E9:F9"/>
    <mergeCell ref="G9:H9"/>
    <mergeCell ref="I9:J9"/>
    <mergeCell ref="K9:L9"/>
    <mergeCell ref="M9:N9"/>
    <mergeCell ref="A7:B7"/>
    <mergeCell ref="C7:D7"/>
    <mergeCell ref="E7:F7"/>
    <mergeCell ref="G7:H7"/>
    <mergeCell ref="I7:J7"/>
    <mergeCell ref="K7:L7"/>
    <mergeCell ref="M11:N11"/>
    <mergeCell ref="A13:B13"/>
    <mergeCell ref="C13:D13"/>
    <mergeCell ref="E13:F13"/>
    <mergeCell ref="G13:H13"/>
    <mergeCell ref="I13:J13"/>
    <mergeCell ref="K13:L13"/>
    <mergeCell ref="M13:N13"/>
    <mergeCell ref="A11:B11"/>
    <mergeCell ref="C11:D11"/>
    <mergeCell ref="E11:F11"/>
    <mergeCell ref="G11:H11"/>
    <mergeCell ref="I11:J11"/>
    <mergeCell ref="K11:L11"/>
    <mergeCell ref="M15:N15"/>
    <mergeCell ref="A15:B15"/>
    <mergeCell ref="C15:D15"/>
    <mergeCell ref="E15:F15"/>
    <mergeCell ref="G15:H15"/>
    <mergeCell ref="I15:J15"/>
    <mergeCell ref="K15:L15"/>
  </mergeCells>
  <conditionalFormatting sqref="A4 C4 E4 G4 I4 K4 M4 M6 K6 I6 G6 E6 C6 A6 A8 C8 E8 G8 I8 K8 M8 M10 K10 I10 G10 E10 C10 A10 A12 C12 E12 G12 I12 K12 M12 M14 K14 I14 G14 E14 C14 A14">
    <cfRule type="expression" dxfId="116" priority="8" stopIfTrue="1">
      <formula>NOT(B4&gt;0)</formula>
    </cfRule>
  </conditionalFormatting>
  <conditionalFormatting sqref="A5:L5 A7:L7 A9:L9 A11:L11 A13:N13 A15:N15">
    <cfRule type="expression" dxfId="115" priority="9" stopIfTrue="1">
      <formula>NOT(B4&gt;0)</formula>
    </cfRule>
  </conditionalFormatting>
  <conditionalFormatting sqref="B4 D4 F4 H4 J4 L4 N4 B6 D6 F6 H6 J6 L6 N6 B8 D8 F8 H8 J8 L8 N8 B10 D10 F10 H10 J10 L10 N10 B12 D12 F12 H12 J12 L12 N12 B14 D14 F14 H14 J14 L14 N14">
    <cfRule type="expression" dxfId="114" priority="10" stopIfTrue="1">
      <formula>NOT(B4&gt;0)</formula>
    </cfRule>
  </conditionalFormatting>
  <conditionalFormatting sqref="M5:N5">
    <cfRule type="expression" dxfId="113" priority="7" stopIfTrue="1">
      <formula>NOT(N4&gt;0)</formula>
    </cfRule>
  </conditionalFormatting>
  <conditionalFormatting sqref="N7">
    <cfRule type="expression" dxfId="112" priority="5" stopIfTrue="1">
      <formula>NOT(O6&gt;0)</formula>
    </cfRule>
  </conditionalFormatting>
  <conditionalFormatting sqref="M7">
    <cfRule type="expression" dxfId="111" priority="6" stopIfTrue="1">
      <formula>NOT(Y1048575&gt;0)</formula>
    </cfRule>
  </conditionalFormatting>
  <conditionalFormatting sqref="N9">
    <cfRule type="expression" dxfId="110" priority="3" stopIfTrue="1">
      <formula>NOT(O8&gt;0)</formula>
    </cfRule>
  </conditionalFormatting>
  <conditionalFormatting sqref="M9">
    <cfRule type="expression" dxfId="109" priority="4" stopIfTrue="1">
      <formula>NOT(Y2&gt;0)</formula>
    </cfRule>
  </conditionalFormatting>
  <conditionalFormatting sqref="N11">
    <cfRule type="expression" dxfId="108" priority="1" stopIfTrue="1">
      <formula>NOT(O10&gt;0)</formula>
    </cfRule>
  </conditionalFormatting>
  <conditionalFormatting sqref="M11">
    <cfRule type="expression" dxfId="107" priority="2" stopIfTrue="1">
      <formula>NOT(Y5&gt;0)</formula>
    </cfRule>
  </conditionalFormatting>
  <printOptions horizontalCentered="1" verticalCentered="1"/>
  <pageMargins left="0.59055118110236215" right="0.59055118110236215" top="0.39370078740157477" bottom="0.39370078740157477" header="0.31496062000000002" footer="0.31496062000000002"/>
  <pageSetup paperSize="9" scale="9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N15"/>
  <sheetViews>
    <sheetView showGridLines="0" showRowColHeaders="0" zoomScaleNormal="100" workbookViewId="0"/>
  </sheetViews>
  <sheetFormatPr defaultRowHeight="15"/>
  <cols>
    <col min="1" max="1" width="10.7109375" customWidth="1"/>
    <col min="2" max="2" width="6.7109375" customWidth="1"/>
    <col min="3" max="3" width="10.7109375" customWidth="1"/>
    <col min="4" max="4" width="6.7109375" customWidth="1"/>
    <col min="5" max="5" width="10.7109375" customWidth="1"/>
    <col min="6" max="6" width="6.7109375" customWidth="1"/>
    <col min="7" max="7" width="10.7109375" customWidth="1"/>
    <col min="8" max="8" width="6.7109375" customWidth="1"/>
    <col min="9" max="9" width="10.7109375" customWidth="1"/>
    <col min="10" max="10" width="6.7109375" customWidth="1"/>
    <col min="11" max="11" width="10.7109375" customWidth="1"/>
    <col min="12" max="12" width="6.7109375" customWidth="1"/>
    <col min="13" max="13" width="10.7109375" customWidth="1"/>
    <col min="14" max="14" width="6.7109375" customWidth="1"/>
  </cols>
  <sheetData>
    <row r="1" spans="1:14" ht="18">
      <c r="A1" s="165" t="str">
        <f>CONCATENATE('2016'!A1, "    *    ABRIL • 2016")</f>
        <v xml:space="preserve"> 968º SP Grupo Escoteiro Nome - Cidade/SP    *    ABRIL • 2016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5.75" thickBo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2"/>
    </row>
    <row r="3" spans="1:14" ht="30" customHeight="1" thickBot="1">
      <c r="A3" s="182" t="s">
        <v>0</v>
      </c>
      <c r="B3" s="182"/>
      <c r="C3" s="183" t="s">
        <v>1</v>
      </c>
      <c r="D3" s="183"/>
      <c r="E3" s="183" t="s">
        <v>2</v>
      </c>
      <c r="F3" s="183"/>
      <c r="G3" s="183" t="s">
        <v>3</v>
      </c>
      <c r="H3" s="183"/>
      <c r="I3" s="183" t="s">
        <v>4</v>
      </c>
      <c r="J3" s="183"/>
      <c r="K3" s="183" t="s">
        <v>5</v>
      </c>
      <c r="L3" s="183"/>
      <c r="M3" s="182" t="s">
        <v>6</v>
      </c>
      <c r="N3" s="182"/>
    </row>
    <row r="4" spans="1:14" ht="22.5" customHeight="1">
      <c r="A4" s="4" t="s">
        <v>7</v>
      </c>
      <c r="B4" s="5">
        <v>0</v>
      </c>
      <c r="C4" s="6" t="s">
        <v>7</v>
      </c>
      <c r="D4" s="7">
        <v>0</v>
      </c>
      <c r="E4" s="6" t="s">
        <v>7</v>
      </c>
      <c r="F4" s="7">
        <v>0</v>
      </c>
      <c r="G4" s="6" t="s">
        <v>7</v>
      </c>
      <c r="H4" s="7">
        <v>0</v>
      </c>
      <c r="I4" s="6" t="s">
        <v>7</v>
      </c>
      <c r="J4" s="7">
        <v>0</v>
      </c>
      <c r="K4" s="6" t="s">
        <v>7</v>
      </c>
      <c r="L4" s="7">
        <v>42461</v>
      </c>
      <c r="M4" s="4" t="s">
        <v>7</v>
      </c>
      <c r="N4" s="64">
        <v>42462</v>
      </c>
    </row>
    <row r="5" spans="1:14" ht="54" customHeight="1" thickBot="1">
      <c r="A5" s="178"/>
      <c r="B5" s="179"/>
      <c r="C5" s="180"/>
      <c r="D5" s="181"/>
      <c r="E5" s="180"/>
      <c r="F5" s="181"/>
      <c r="G5" s="180"/>
      <c r="H5" s="181"/>
      <c r="I5" s="180"/>
      <c r="J5" s="181"/>
      <c r="K5" s="180"/>
      <c r="L5" s="181"/>
      <c r="M5" s="178" t="str">
        <f>CONCATENATE(
"  G: ",'2016'!I16,
"  L: ",'2016'!J16,
"  E: ",'2016'!K16,
"  S: ",'2016'!L16,
"  P: ",'2016'!M16)</f>
        <v xml:space="preserve">  G:   L:   E:   S:   P: </v>
      </c>
      <c r="N5" s="179"/>
    </row>
    <row r="6" spans="1:14" ht="22.5" customHeight="1">
      <c r="A6" s="4" t="s">
        <v>7</v>
      </c>
      <c r="B6" s="64">
        <v>42463</v>
      </c>
      <c r="C6" s="6" t="s">
        <v>7</v>
      </c>
      <c r="D6" s="7">
        <v>42464</v>
      </c>
      <c r="E6" s="6" t="s">
        <v>7</v>
      </c>
      <c r="F6" s="7">
        <v>42465</v>
      </c>
      <c r="G6" s="6" t="s">
        <v>7</v>
      </c>
      <c r="H6" s="7">
        <v>42466</v>
      </c>
      <c r="I6" s="6" t="s">
        <v>7</v>
      </c>
      <c r="J6" s="7">
        <v>42467</v>
      </c>
      <c r="K6" s="6" t="s">
        <v>7</v>
      </c>
      <c r="L6" s="7">
        <v>42468</v>
      </c>
      <c r="M6" s="4" t="s">
        <v>7</v>
      </c>
      <c r="N6" s="64">
        <v>42469</v>
      </c>
    </row>
    <row r="7" spans="1:14" ht="54" customHeight="1" thickBot="1">
      <c r="A7" s="178"/>
      <c r="B7" s="179"/>
      <c r="C7" s="180"/>
      <c r="D7" s="181"/>
      <c r="E7" s="180"/>
      <c r="F7" s="181"/>
      <c r="G7" s="180"/>
      <c r="H7" s="181"/>
      <c r="I7" s="180"/>
      <c r="J7" s="181"/>
      <c r="K7" s="180"/>
      <c r="L7" s="181"/>
      <c r="M7" s="178" t="str">
        <f>CONCATENATE(
"  G: ",'2016'!I17,
"  L: ",'2016'!J17,
"  E: ",'2016'!K17,
"  S: ",'2016'!L17,
"  P: ",'2016'!M17)</f>
        <v xml:space="preserve">  G:   L:   E:   S:   P: </v>
      </c>
      <c r="N7" s="179"/>
    </row>
    <row r="8" spans="1:14" ht="22.5" customHeight="1">
      <c r="A8" s="4" t="s">
        <v>7</v>
      </c>
      <c r="B8" s="64">
        <v>42470</v>
      </c>
      <c r="C8" s="6" t="s">
        <v>7</v>
      </c>
      <c r="D8" s="7">
        <v>42471</v>
      </c>
      <c r="E8" s="6" t="s">
        <v>7</v>
      </c>
      <c r="F8" s="7">
        <v>42472</v>
      </c>
      <c r="G8" s="6" t="s">
        <v>7</v>
      </c>
      <c r="H8" s="7">
        <v>42473</v>
      </c>
      <c r="I8" s="6" t="s">
        <v>7</v>
      </c>
      <c r="J8" s="7">
        <v>42474</v>
      </c>
      <c r="K8" s="6" t="s">
        <v>7</v>
      </c>
      <c r="L8" s="7">
        <v>42475</v>
      </c>
      <c r="M8" s="4" t="s">
        <v>7</v>
      </c>
      <c r="N8" s="64">
        <v>42476</v>
      </c>
    </row>
    <row r="9" spans="1:14" ht="54" customHeight="1" thickBot="1">
      <c r="A9" s="178"/>
      <c r="B9" s="179"/>
      <c r="C9" s="180"/>
      <c r="D9" s="181"/>
      <c r="E9" s="180"/>
      <c r="F9" s="181"/>
      <c r="G9" s="180"/>
      <c r="H9" s="181"/>
      <c r="I9" s="180"/>
      <c r="J9" s="181"/>
      <c r="K9" s="180"/>
      <c r="L9" s="181"/>
      <c r="M9" s="178" t="str">
        <f>CONCATENATE(
"  G: ",'2016'!I18,
"  L: ",'2016'!J18,
"  E: ",'2016'!K18,
"  S: ",'2016'!L18,
"  P: ",'2016'!M18)</f>
        <v xml:space="preserve">  G:   L:   E:   S:   P: </v>
      </c>
      <c r="N9" s="179"/>
    </row>
    <row r="10" spans="1:14" ht="22.5" customHeight="1">
      <c r="A10" s="4" t="s">
        <v>7</v>
      </c>
      <c r="B10" s="64">
        <v>42477</v>
      </c>
      <c r="C10" s="6" t="s">
        <v>7</v>
      </c>
      <c r="D10" s="7">
        <v>42478</v>
      </c>
      <c r="E10" s="6" t="s">
        <v>7</v>
      </c>
      <c r="F10" s="7">
        <v>42479</v>
      </c>
      <c r="G10" s="6" t="s">
        <v>7</v>
      </c>
      <c r="H10" s="7">
        <v>42480</v>
      </c>
      <c r="I10" s="6" t="s">
        <v>17</v>
      </c>
      <c r="J10" s="7">
        <v>42481</v>
      </c>
      <c r="K10" s="6" t="s">
        <v>7</v>
      </c>
      <c r="L10" s="7">
        <v>42482</v>
      </c>
      <c r="M10" s="4" t="s">
        <v>18</v>
      </c>
      <c r="N10" s="64">
        <v>42483</v>
      </c>
    </row>
    <row r="11" spans="1:14" ht="54" customHeight="1" thickBot="1">
      <c r="A11" s="178"/>
      <c r="B11" s="179"/>
      <c r="C11" s="180"/>
      <c r="D11" s="181"/>
      <c r="E11" s="180"/>
      <c r="F11" s="181"/>
      <c r="G11" s="180"/>
      <c r="H11" s="181"/>
      <c r="I11" s="180"/>
      <c r="J11" s="181"/>
      <c r="K11" s="180"/>
      <c r="L11" s="181"/>
      <c r="M11" s="178" t="str">
        <f>CONCATENATE(
"  G: ",'2016'!I19,
"  L: ",'2016'!J19,
"  E: ",'2016'!K19,
"  S: ",'2016'!L19,
"  P: ",'2016'!M19)</f>
        <v xml:space="preserve">  G:   L:   E:   S:   P: </v>
      </c>
      <c r="N11" s="179"/>
    </row>
    <row r="12" spans="1:14" ht="22.5" customHeight="1">
      <c r="A12" s="4" t="s">
        <v>7</v>
      </c>
      <c r="B12" s="64">
        <v>42484</v>
      </c>
      <c r="C12" s="6" t="s">
        <v>7</v>
      </c>
      <c r="D12" s="7">
        <v>42485</v>
      </c>
      <c r="E12" s="6" t="s">
        <v>7</v>
      </c>
      <c r="F12" s="7">
        <v>42486</v>
      </c>
      <c r="G12" s="6" t="s">
        <v>7</v>
      </c>
      <c r="H12" s="7">
        <v>42487</v>
      </c>
      <c r="I12" s="6" t="s">
        <v>7</v>
      </c>
      <c r="J12" s="7">
        <v>42488</v>
      </c>
      <c r="K12" s="6" t="s">
        <v>7</v>
      </c>
      <c r="L12" s="7">
        <v>42489</v>
      </c>
      <c r="M12" s="4" t="s">
        <v>7</v>
      </c>
      <c r="N12" s="64">
        <v>42490</v>
      </c>
    </row>
    <row r="13" spans="1:14" ht="54" customHeight="1" thickBot="1">
      <c r="A13" s="178"/>
      <c r="B13" s="179"/>
      <c r="C13" s="180"/>
      <c r="D13" s="181"/>
      <c r="E13" s="180"/>
      <c r="F13" s="181"/>
      <c r="G13" s="180"/>
      <c r="H13" s="181"/>
      <c r="I13" s="180"/>
      <c r="J13" s="181"/>
      <c r="K13" s="180"/>
      <c r="L13" s="181"/>
      <c r="M13" s="178" t="str">
        <f>CONCATENATE(
"  G: ",'2016'!I20,
"  L: ",'2016'!J20,
"  E: ",'2016'!K20,
"  S: ",'2016'!L20,
"  P: ",'2016'!M20)</f>
        <v xml:space="preserve">  G:   L:   E:   S:   P: </v>
      </c>
      <c r="N13" s="179"/>
    </row>
    <row r="14" spans="1:14" ht="22.5" customHeight="1">
      <c r="A14" s="4" t="s">
        <v>7</v>
      </c>
      <c r="B14" s="5">
        <v>0</v>
      </c>
      <c r="C14" s="6" t="s">
        <v>7</v>
      </c>
      <c r="D14" s="7">
        <v>0</v>
      </c>
      <c r="E14" s="6" t="s">
        <v>7</v>
      </c>
      <c r="F14" s="7">
        <v>0</v>
      </c>
      <c r="G14" s="6" t="s">
        <v>7</v>
      </c>
      <c r="H14" s="7">
        <v>0</v>
      </c>
      <c r="I14" s="6" t="s">
        <v>7</v>
      </c>
      <c r="J14" s="7">
        <v>0</v>
      </c>
      <c r="K14" s="6" t="s">
        <v>7</v>
      </c>
      <c r="L14" s="7">
        <v>0</v>
      </c>
      <c r="M14" s="4" t="s">
        <v>7</v>
      </c>
      <c r="N14" s="5">
        <v>0</v>
      </c>
    </row>
    <row r="15" spans="1:14" ht="54" customHeight="1" thickBot="1">
      <c r="A15" s="178"/>
      <c r="B15" s="179"/>
      <c r="C15" s="180"/>
      <c r="D15" s="181"/>
      <c r="E15" s="180"/>
      <c r="F15" s="181"/>
      <c r="G15" s="180"/>
      <c r="H15" s="181"/>
      <c r="I15" s="180"/>
      <c r="J15" s="181"/>
      <c r="K15" s="180"/>
      <c r="L15" s="181"/>
      <c r="M15" s="178"/>
      <c r="N15" s="179"/>
    </row>
  </sheetData>
  <mergeCells count="49">
    <mergeCell ref="M3:N3"/>
    <mergeCell ref="A5:B5"/>
    <mergeCell ref="C5:D5"/>
    <mergeCell ref="E5:F5"/>
    <mergeCell ref="G5:H5"/>
    <mergeCell ref="I5:J5"/>
    <mergeCell ref="K5:L5"/>
    <mergeCell ref="M5:N5"/>
    <mergeCell ref="A3:B3"/>
    <mergeCell ref="C3:D3"/>
    <mergeCell ref="E3:F3"/>
    <mergeCell ref="G3:H3"/>
    <mergeCell ref="I3:J3"/>
    <mergeCell ref="K3:L3"/>
    <mergeCell ref="M7:N7"/>
    <mergeCell ref="A9:B9"/>
    <mergeCell ref="C9:D9"/>
    <mergeCell ref="E9:F9"/>
    <mergeCell ref="G9:H9"/>
    <mergeCell ref="I9:J9"/>
    <mergeCell ref="K9:L9"/>
    <mergeCell ref="M9:N9"/>
    <mergeCell ref="A7:B7"/>
    <mergeCell ref="C7:D7"/>
    <mergeCell ref="E7:F7"/>
    <mergeCell ref="G7:H7"/>
    <mergeCell ref="I7:J7"/>
    <mergeCell ref="K7:L7"/>
    <mergeCell ref="M11:N11"/>
    <mergeCell ref="A13:B13"/>
    <mergeCell ref="C13:D13"/>
    <mergeCell ref="E13:F13"/>
    <mergeCell ref="G13:H13"/>
    <mergeCell ref="I13:J13"/>
    <mergeCell ref="K13:L13"/>
    <mergeCell ref="M13:N13"/>
    <mergeCell ref="A11:B11"/>
    <mergeCell ref="C11:D11"/>
    <mergeCell ref="E11:F11"/>
    <mergeCell ref="G11:H11"/>
    <mergeCell ref="I11:J11"/>
    <mergeCell ref="K11:L11"/>
    <mergeCell ref="M15:N15"/>
    <mergeCell ref="A15:B15"/>
    <mergeCell ref="C15:D15"/>
    <mergeCell ref="E15:F15"/>
    <mergeCell ref="G15:H15"/>
    <mergeCell ref="I15:J15"/>
    <mergeCell ref="K15:L15"/>
  </mergeCells>
  <conditionalFormatting sqref="A4 C4 E4 G4 I4 K4 M4 M6 K6 I6 G6 E6 C6 A6 A8 C8 E8 G8 I8 K8 M8 M10 K10 I10 G10 E10 C10 A10 A12 C12 E12 G12 I12 K12 M12 M14 K14 I14 G14 E14 C14 A14">
    <cfRule type="expression" dxfId="106" priority="11" stopIfTrue="1">
      <formula>NOT(B4&gt;0)</formula>
    </cfRule>
  </conditionalFormatting>
  <conditionalFormatting sqref="A5:L5 A7:L7 A9:L9 A11:L11 A13:L13 A15:N15">
    <cfRule type="expression" dxfId="105" priority="12" stopIfTrue="1">
      <formula>NOT(B4&gt;0)</formula>
    </cfRule>
  </conditionalFormatting>
  <conditionalFormatting sqref="B4 D4 F4 H4 J4 L4 N4 B6 D6 F6 H6 J6 L6 N6 B8 D8 F8 H8 J8 L8 N8 B10 D10 F10 H10 J10 L10 N10 B12 D12 F12 H12 J12 L12 N12 B14 D14 F14 H14 J14 L14 N14">
    <cfRule type="expression" dxfId="104" priority="13" stopIfTrue="1">
      <formula>NOT(B4&gt;0)</formula>
    </cfRule>
  </conditionalFormatting>
  <conditionalFormatting sqref="N5">
    <cfRule type="expression" dxfId="103" priority="9" stopIfTrue="1">
      <formula>NOT(O4&gt;0)</formula>
    </cfRule>
  </conditionalFormatting>
  <conditionalFormatting sqref="N7">
    <cfRule type="expression" dxfId="102" priority="7" stopIfTrue="1">
      <formula>NOT(O6&gt;0)</formula>
    </cfRule>
  </conditionalFormatting>
  <conditionalFormatting sqref="M7">
    <cfRule type="expression" dxfId="101" priority="8" stopIfTrue="1">
      <formula>NOT(Y1048571&gt;0)</formula>
    </cfRule>
  </conditionalFormatting>
  <conditionalFormatting sqref="N9">
    <cfRule type="expression" dxfId="100" priority="5" stopIfTrue="1">
      <formula>NOT(O8&gt;0)</formula>
    </cfRule>
  </conditionalFormatting>
  <conditionalFormatting sqref="M9">
    <cfRule type="expression" dxfId="99" priority="6" stopIfTrue="1">
      <formula>NOT(Y1048574&gt;0)</formula>
    </cfRule>
  </conditionalFormatting>
  <conditionalFormatting sqref="N11">
    <cfRule type="expression" dxfId="98" priority="3" stopIfTrue="1">
      <formula>NOT(O10&gt;0)</formula>
    </cfRule>
  </conditionalFormatting>
  <conditionalFormatting sqref="M11">
    <cfRule type="expression" dxfId="97" priority="4" stopIfTrue="1">
      <formula>NOT(Y1&gt;0)</formula>
    </cfRule>
  </conditionalFormatting>
  <conditionalFormatting sqref="N13">
    <cfRule type="expression" dxfId="96" priority="1" stopIfTrue="1">
      <formula>NOT(O12&gt;0)</formula>
    </cfRule>
  </conditionalFormatting>
  <conditionalFormatting sqref="M13">
    <cfRule type="expression" dxfId="95" priority="2" stopIfTrue="1">
      <formula>NOT(Y4&gt;0)</formula>
    </cfRule>
  </conditionalFormatting>
  <printOptions horizontalCentered="1" verticalCentered="1"/>
  <pageMargins left="0.59055118110236215" right="0.59055118110236215" top="0.39370078740157477" bottom="0.39370078740157477" header="0.31496062000000002" footer="0.31496062000000002"/>
  <pageSetup paperSize="9" scale="90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stopIfTrue="1" id="{67613B4E-5FBE-4D7C-B6B0-07DB43DA504F}">
            <xm:f>NOT(MAR!N11&gt;0)</xm:f>
            <x14:dxf>
              <fill>
                <patternFill>
                  <bgColor indexed="31"/>
                </patternFill>
              </fill>
            </x14:dxf>
          </x14:cfRule>
          <xm:sqref>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N15"/>
  <sheetViews>
    <sheetView showGridLines="0" showRowColHeaders="0" workbookViewId="0"/>
  </sheetViews>
  <sheetFormatPr defaultRowHeight="15"/>
  <cols>
    <col min="1" max="1" width="10.7109375" customWidth="1"/>
    <col min="2" max="2" width="6.7109375" customWidth="1"/>
    <col min="3" max="3" width="10.7109375" customWidth="1"/>
    <col min="4" max="4" width="6.7109375" customWidth="1"/>
    <col min="5" max="5" width="10.7109375" customWidth="1"/>
    <col min="6" max="6" width="6.7109375" customWidth="1"/>
    <col min="7" max="7" width="10.7109375" customWidth="1"/>
    <col min="8" max="8" width="6.7109375" customWidth="1"/>
    <col min="9" max="9" width="10.7109375" customWidth="1"/>
    <col min="10" max="10" width="6.7109375" customWidth="1"/>
    <col min="11" max="11" width="10.7109375" customWidth="1"/>
    <col min="12" max="12" width="6.7109375" customWidth="1"/>
    <col min="13" max="13" width="10.7109375" customWidth="1"/>
    <col min="14" max="14" width="6.7109375" customWidth="1"/>
  </cols>
  <sheetData>
    <row r="1" spans="1:14" ht="18">
      <c r="A1" s="63" t="str">
        <f>CONCATENATE('2016'!A1, "    *    MAIO • 2016")</f>
        <v xml:space="preserve"> 968º SP Grupo Escoteiro Nome - Cidade/SP    *    MAIO • 2016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5.75" thickBot="1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2"/>
    </row>
    <row r="3" spans="1:14" ht="30" customHeight="1" thickBot="1">
      <c r="A3" s="182" t="s">
        <v>0</v>
      </c>
      <c r="B3" s="182"/>
      <c r="C3" s="183" t="s">
        <v>1</v>
      </c>
      <c r="D3" s="183"/>
      <c r="E3" s="183" t="s">
        <v>2</v>
      </c>
      <c r="F3" s="183"/>
      <c r="G3" s="183" t="s">
        <v>3</v>
      </c>
      <c r="H3" s="183"/>
      <c r="I3" s="183" t="s">
        <v>4</v>
      </c>
      <c r="J3" s="183"/>
      <c r="K3" s="183" t="s">
        <v>5</v>
      </c>
      <c r="L3" s="183"/>
      <c r="M3" s="182" t="s">
        <v>6</v>
      </c>
      <c r="N3" s="182"/>
    </row>
    <row r="4" spans="1:14" ht="22.5" customHeight="1">
      <c r="A4" s="4" t="s">
        <v>19</v>
      </c>
      <c r="B4" s="64">
        <v>42491</v>
      </c>
      <c r="C4" s="6" t="s">
        <v>7</v>
      </c>
      <c r="D4" s="7">
        <v>42492</v>
      </c>
      <c r="E4" s="6" t="s">
        <v>7</v>
      </c>
      <c r="F4" s="7">
        <v>42493</v>
      </c>
      <c r="G4" s="6" t="s">
        <v>7</v>
      </c>
      <c r="H4" s="7">
        <v>42494</v>
      </c>
      <c r="I4" s="6" t="s">
        <v>7</v>
      </c>
      <c r="J4" s="7">
        <v>42495</v>
      </c>
      <c r="K4" s="6" t="s">
        <v>7</v>
      </c>
      <c r="L4" s="7">
        <v>42496</v>
      </c>
      <c r="M4" s="4" t="s">
        <v>7</v>
      </c>
      <c r="N4" s="64">
        <v>42497</v>
      </c>
    </row>
    <row r="5" spans="1:14" ht="54" customHeight="1" thickBot="1">
      <c r="A5" s="178"/>
      <c r="B5" s="179"/>
      <c r="C5" s="180"/>
      <c r="D5" s="181"/>
      <c r="E5" s="180"/>
      <c r="F5" s="181"/>
      <c r="G5" s="180"/>
      <c r="H5" s="181"/>
      <c r="I5" s="180"/>
      <c r="J5" s="181"/>
      <c r="K5" s="180"/>
      <c r="L5" s="181"/>
      <c r="M5" s="178" t="str">
        <f>CONCATENATE(
"  G: ",'2016'!I21,
"  L: ",'2016'!J21,
"  E: ",'2016'!K21,
"  S: ",'2016'!L21,
"  P: ",'2016'!M21)</f>
        <v xml:space="preserve">  G:   L:   E:   S:   P: </v>
      </c>
      <c r="N5" s="179"/>
    </row>
    <row r="6" spans="1:14" ht="22.5" customHeight="1">
      <c r="A6" s="4" t="s">
        <v>20</v>
      </c>
      <c r="B6" s="64">
        <v>42498</v>
      </c>
      <c r="C6" s="6" t="s">
        <v>7</v>
      </c>
      <c r="D6" s="7">
        <v>42499</v>
      </c>
      <c r="E6" s="6" t="s">
        <v>7</v>
      </c>
      <c r="F6" s="7">
        <v>42500</v>
      </c>
      <c r="G6" s="6" t="s">
        <v>7</v>
      </c>
      <c r="H6" s="7">
        <v>42501</v>
      </c>
      <c r="I6" s="6" t="s">
        <v>7</v>
      </c>
      <c r="J6" s="7">
        <v>42502</v>
      </c>
      <c r="K6" s="6" t="s">
        <v>7</v>
      </c>
      <c r="L6" s="7">
        <v>42503</v>
      </c>
      <c r="M6" s="4" t="s">
        <v>7</v>
      </c>
      <c r="N6" s="64">
        <v>42504</v>
      </c>
    </row>
    <row r="7" spans="1:14" ht="54" customHeight="1" thickBot="1">
      <c r="A7" s="178"/>
      <c r="B7" s="179"/>
      <c r="C7" s="180"/>
      <c r="D7" s="181"/>
      <c r="E7" s="180"/>
      <c r="F7" s="181"/>
      <c r="G7" s="180"/>
      <c r="H7" s="181"/>
      <c r="I7" s="180"/>
      <c r="J7" s="181"/>
      <c r="K7" s="180"/>
      <c r="L7" s="181"/>
      <c r="M7" s="178" t="str">
        <f>CONCATENATE(
"  G: ",'2016'!I22,
"  L: ",'2016'!J22,
"  E: ",'2016'!K22,
"  S: ",'2016'!L22,
"  P: ",'2016'!M22)</f>
        <v xml:space="preserve">  G:   L:   E:   S:   P: </v>
      </c>
      <c r="N7" s="179"/>
    </row>
    <row r="8" spans="1:14" ht="22.5" customHeight="1">
      <c r="A8" s="4" t="s">
        <v>7</v>
      </c>
      <c r="B8" s="64">
        <v>42505</v>
      </c>
      <c r="C8" s="6" t="s">
        <v>7</v>
      </c>
      <c r="D8" s="7">
        <v>42506</v>
      </c>
      <c r="E8" s="6" t="s">
        <v>7</v>
      </c>
      <c r="F8" s="7">
        <v>42507</v>
      </c>
      <c r="G8" s="6" t="s">
        <v>7</v>
      </c>
      <c r="H8" s="7">
        <v>42508</v>
      </c>
      <c r="I8" s="6" t="s">
        <v>7</v>
      </c>
      <c r="J8" s="7">
        <v>42509</v>
      </c>
      <c r="K8" s="6" t="s">
        <v>7</v>
      </c>
      <c r="L8" s="7">
        <v>42510</v>
      </c>
      <c r="M8" s="4" t="s">
        <v>7</v>
      </c>
      <c r="N8" s="64">
        <v>42511</v>
      </c>
    </row>
    <row r="9" spans="1:14" ht="54" customHeight="1" thickBot="1">
      <c r="A9" s="178"/>
      <c r="B9" s="179"/>
      <c r="C9" s="180"/>
      <c r="D9" s="181"/>
      <c r="E9" s="180"/>
      <c r="F9" s="181"/>
      <c r="G9" s="180"/>
      <c r="H9" s="181"/>
      <c r="I9" s="180"/>
      <c r="J9" s="181"/>
      <c r="K9" s="180"/>
      <c r="L9" s="181"/>
      <c r="M9" s="178" t="str">
        <f>CONCATENATE(
"  G: ",'2016'!I23,
"  L: ",'2016'!J23,
"  E: ",'2016'!K23,
"  S: ",'2016'!L23,
"  P: ",'2016'!M23)</f>
        <v xml:space="preserve">  G:   L:   E:   S:   P: </v>
      </c>
      <c r="N9" s="179"/>
    </row>
    <row r="10" spans="1:14" ht="22.5" customHeight="1">
      <c r="A10" s="4" t="s">
        <v>7</v>
      </c>
      <c r="B10" s="64">
        <v>42512</v>
      </c>
      <c r="C10" s="6" t="s">
        <v>7</v>
      </c>
      <c r="D10" s="7">
        <v>42513</v>
      </c>
      <c r="E10" s="6" t="s">
        <v>7</v>
      </c>
      <c r="F10" s="7">
        <v>42514</v>
      </c>
      <c r="G10" s="6" t="s">
        <v>7</v>
      </c>
      <c r="H10" s="7">
        <v>42515</v>
      </c>
      <c r="I10" s="6" t="s">
        <v>21</v>
      </c>
      <c r="J10" s="7">
        <v>42516</v>
      </c>
      <c r="K10" s="6" t="s">
        <v>7</v>
      </c>
      <c r="L10" s="7">
        <v>42517</v>
      </c>
      <c r="M10" s="4" t="s">
        <v>7</v>
      </c>
      <c r="N10" s="64">
        <v>42518</v>
      </c>
    </row>
    <row r="11" spans="1:14" ht="54" customHeight="1" thickBot="1">
      <c r="A11" s="178"/>
      <c r="B11" s="179"/>
      <c r="C11" s="180"/>
      <c r="D11" s="181"/>
      <c r="E11" s="180"/>
      <c r="F11" s="181"/>
      <c r="G11" s="180"/>
      <c r="H11" s="181"/>
      <c r="I11" s="180"/>
      <c r="J11" s="181"/>
      <c r="K11" s="180"/>
      <c r="L11" s="181"/>
      <c r="M11" s="178" t="str">
        <f>CONCATENATE(
"  G: ",'2016'!I24,
"  L: ",'2016'!J24,
"  E: ",'2016'!K24,
"  S: ",'2016'!L24,
"  P: ",'2016'!M24)</f>
        <v xml:space="preserve">  G:   L:   E:   S:   P: </v>
      </c>
      <c r="N11" s="179"/>
    </row>
    <row r="12" spans="1:14" ht="22.5" customHeight="1">
      <c r="A12" s="4" t="s">
        <v>7</v>
      </c>
      <c r="B12" s="64">
        <v>42519</v>
      </c>
      <c r="C12" s="6" t="s">
        <v>22</v>
      </c>
      <c r="D12" s="7">
        <v>42520</v>
      </c>
      <c r="E12" s="6" t="s">
        <v>7</v>
      </c>
      <c r="F12" s="7">
        <v>42521</v>
      </c>
      <c r="G12" s="6" t="s">
        <v>7</v>
      </c>
      <c r="H12" s="7">
        <v>0</v>
      </c>
      <c r="I12" s="6" t="s">
        <v>7</v>
      </c>
      <c r="J12" s="7">
        <v>0</v>
      </c>
      <c r="K12" s="6" t="s">
        <v>7</v>
      </c>
      <c r="L12" s="7">
        <v>0</v>
      </c>
      <c r="M12" s="4" t="s">
        <v>7</v>
      </c>
      <c r="N12" s="5">
        <v>0</v>
      </c>
    </row>
    <row r="13" spans="1:14" ht="54" customHeight="1" thickBot="1">
      <c r="A13" s="178"/>
      <c r="B13" s="179"/>
      <c r="C13" s="180"/>
      <c r="D13" s="181"/>
      <c r="E13" s="180"/>
      <c r="F13" s="181"/>
      <c r="G13" s="180"/>
      <c r="H13" s="181"/>
      <c r="I13" s="180"/>
      <c r="J13" s="181"/>
      <c r="K13" s="180"/>
      <c r="L13" s="181"/>
      <c r="M13" s="178"/>
      <c r="N13" s="179"/>
    </row>
    <row r="14" spans="1:14" ht="22.5" customHeight="1">
      <c r="A14" s="4" t="s">
        <v>7</v>
      </c>
      <c r="B14" s="5">
        <v>0</v>
      </c>
      <c r="C14" s="6" t="s">
        <v>7</v>
      </c>
      <c r="D14" s="7">
        <v>0</v>
      </c>
      <c r="E14" s="6" t="s">
        <v>7</v>
      </c>
      <c r="F14" s="7">
        <v>0</v>
      </c>
      <c r="G14" s="6" t="s">
        <v>7</v>
      </c>
      <c r="H14" s="7">
        <v>0</v>
      </c>
      <c r="I14" s="6" t="s">
        <v>7</v>
      </c>
      <c r="J14" s="7">
        <v>0</v>
      </c>
      <c r="K14" s="6" t="s">
        <v>7</v>
      </c>
      <c r="L14" s="7">
        <v>0</v>
      </c>
      <c r="M14" s="4" t="s">
        <v>7</v>
      </c>
      <c r="N14" s="5">
        <v>0</v>
      </c>
    </row>
    <row r="15" spans="1:14" ht="54" customHeight="1" thickBot="1">
      <c r="A15" s="178"/>
      <c r="B15" s="179"/>
      <c r="C15" s="180"/>
      <c r="D15" s="181"/>
      <c r="E15" s="180"/>
      <c r="F15" s="181"/>
      <c r="G15" s="180"/>
      <c r="H15" s="181"/>
      <c r="I15" s="180"/>
      <c r="J15" s="181"/>
      <c r="K15" s="180"/>
      <c r="L15" s="181"/>
      <c r="M15" s="178"/>
      <c r="N15" s="179"/>
    </row>
  </sheetData>
  <mergeCells count="49">
    <mergeCell ref="M3:N3"/>
    <mergeCell ref="A5:B5"/>
    <mergeCell ref="C5:D5"/>
    <mergeCell ref="E5:F5"/>
    <mergeCell ref="G5:H5"/>
    <mergeCell ref="I5:J5"/>
    <mergeCell ref="K5:L5"/>
    <mergeCell ref="M5:N5"/>
    <mergeCell ref="A3:B3"/>
    <mergeCell ref="C3:D3"/>
    <mergeCell ref="E3:F3"/>
    <mergeCell ref="G3:H3"/>
    <mergeCell ref="I3:J3"/>
    <mergeCell ref="K3:L3"/>
    <mergeCell ref="M7:N7"/>
    <mergeCell ref="A9:B9"/>
    <mergeCell ref="C9:D9"/>
    <mergeCell ref="E9:F9"/>
    <mergeCell ref="G9:H9"/>
    <mergeCell ref="I9:J9"/>
    <mergeCell ref="K9:L9"/>
    <mergeCell ref="M9:N9"/>
    <mergeCell ref="A7:B7"/>
    <mergeCell ref="C7:D7"/>
    <mergeCell ref="E7:F7"/>
    <mergeCell ref="G7:H7"/>
    <mergeCell ref="I7:J7"/>
    <mergeCell ref="K7:L7"/>
    <mergeCell ref="M11:N11"/>
    <mergeCell ref="A13:B13"/>
    <mergeCell ref="C13:D13"/>
    <mergeCell ref="E13:F13"/>
    <mergeCell ref="G13:H13"/>
    <mergeCell ref="I13:J13"/>
    <mergeCell ref="K13:L13"/>
    <mergeCell ref="M13:N13"/>
    <mergeCell ref="A11:B11"/>
    <mergeCell ref="C11:D11"/>
    <mergeCell ref="E11:F11"/>
    <mergeCell ref="G11:H11"/>
    <mergeCell ref="I11:J11"/>
    <mergeCell ref="K11:L11"/>
    <mergeCell ref="M15:N15"/>
    <mergeCell ref="A15:B15"/>
    <mergeCell ref="C15:D15"/>
    <mergeCell ref="E15:F15"/>
    <mergeCell ref="G15:H15"/>
    <mergeCell ref="I15:J15"/>
    <mergeCell ref="K15:L15"/>
  </mergeCells>
  <conditionalFormatting sqref="A4 C4 E4 G4 I4 K4 M4 M6 K6 I6 G6 E6 C6 A6 A8 C8 E8 G8 I8 K8 M8 M10 K10 I10 G10 E10 C10 A10 A12 C12 E12 G12 I12 K12 M12 M14 K14 I14 G14 E14 C14 A14">
    <cfRule type="expression" dxfId="93" priority="9" stopIfTrue="1">
      <formula>NOT(B4&gt;0)</formula>
    </cfRule>
  </conditionalFormatting>
  <conditionalFormatting sqref="A5:L5 A7:L7 A9:L9 A11:L11 A13:N13 A15:N15">
    <cfRule type="expression" dxfId="92" priority="10" stopIfTrue="1">
      <formula>NOT(B4&gt;0)</formula>
    </cfRule>
  </conditionalFormatting>
  <conditionalFormatting sqref="B4 D4 F4 H4 J4 L4 N4 B6 D6 F6 H6 J6 L6 N6 B8 D8 F8 H8 J8 L8 N8 B10 D10 F10 H10 J10 L10 N10 B12 D12 F12 H12 J12 L12 N12 B14 D14 F14 H14 J14 L14 N14">
    <cfRule type="expression" dxfId="91" priority="11" stopIfTrue="1">
      <formula>NOT(B4&gt;0)</formula>
    </cfRule>
  </conditionalFormatting>
  <conditionalFormatting sqref="N5">
    <cfRule type="expression" dxfId="90" priority="7" stopIfTrue="1">
      <formula>NOT(O4&gt;0)</formula>
    </cfRule>
  </conditionalFormatting>
  <conditionalFormatting sqref="N7">
    <cfRule type="expression" dxfId="89" priority="5" stopIfTrue="1">
      <formula>NOT(O6&gt;0)</formula>
    </cfRule>
  </conditionalFormatting>
  <conditionalFormatting sqref="M7">
    <cfRule type="expression" dxfId="88" priority="6" stopIfTrue="1">
      <formula>NOT(Y1048566&gt;0)</formula>
    </cfRule>
  </conditionalFormatting>
  <conditionalFormatting sqref="N9">
    <cfRule type="expression" dxfId="87" priority="3" stopIfTrue="1">
      <formula>NOT(O8&gt;0)</formula>
    </cfRule>
  </conditionalFormatting>
  <conditionalFormatting sqref="M9">
    <cfRule type="expression" dxfId="86" priority="4" stopIfTrue="1">
      <formula>NOT(Y1048569&gt;0)</formula>
    </cfRule>
  </conditionalFormatting>
  <conditionalFormatting sqref="N11">
    <cfRule type="expression" dxfId="85" priority="1" stopIfTrue="1">
      <formula>NOT(O10&gt;0)</formula>
    </cfRule>
  </conditionalFormatting>
  <conditionalFormatting sqref="M11">
    <cfRule type="expression" dxfId="84" priority="2" stopIfTrue="1">
      <formula>NOT(Y1048572&gt;0)</formula>
    </cfRule>
  </conditionalFormatting>
  <printOptions horizontalCentered="1" verticalCentered="1"/>
  <pageMargins left="0.59055118110236215" right="0.59055118110236215" top="0.39370078740157477" bottom="0.39370078740157477" header="0.31496062000000002" footer="0.31496062000000002"/>
  <pageSetup paperSize="9" scale="90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3" stopIfTrue="1" id="{B2916443-8158-42BE-94A9-70F6C05F658F}">
            <xm:f>NOT(ABR!N13&gt;0)</xm:f>
            <x14:dxf>
              <fill>
                <patternFill>
                  <bgColor indexed="31"/>
                </patternFill>
              </fill>
            </x14:dxf>
          </x14:cfRule>
          <xm:sqref>M5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17</vt:i4>
      </vt:variant>
    </vt:vector>
  </HeadingPairs>
  <TitlesOfParts>
    <vt:vector size="34" baseType="lpstr">
      <vt:lpstr>2016</vt:lpstr>
      <vt:lpstr>Nac</vt:lpstr>
      <vt:lpstr>Reg</vt:lpstr>
      <vt:lpstr>Dis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imagens</vt:lpstr>
      <vt:lpstr>'2016'!Area_de_impressao</vt:lpstr>
      <vt:lpstr>ABR!Area_de_impressao</vt:lpstr>
      <vt:lpstr>AGO!Area_de_impressao</vt:lpstr>
      <vt:lpstr>DEZ!Area_de_impressao</vt:lpstr>
      <vt:lpstr>Dis!Area_de_impressao</vt:lpstr>
      <vt:lpstr>FEV!Area_de_impressao</vt:lpstr>
      <vt:lpstr>JAN!Area_de_impressao</vt:lpstr>
      <vt:lpstr>JUL!Area_de_impressao</vt:lpstr>
      <vt:lpstr>JUN!Area_de_impressao</vt:lpstr>
      <vt:lpstr>MAI!Area_de_impressao</vt:lpstr>
      <vt:lpstr>MAR!Area_de_impressao</vt:lpstr>
      <vt:lpstr>Nac!Area_de_impressao</vt:lpstr>
      <vt:lpstr>NOV!Area_de_impressao</vt:lpstr>
      <vt:lpstr>OUT!Area_de_impressao</vt:lpstr>
      <vt:lpstr>Reg!Area_de_impressao</vt:lpstr>
      <vt:lpstr>SET!Area_de_impressao</vt:lpstr>
      <vt:lpstr>'2016'!Titulos_de_impressao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Cabello</dc:creator>
  <cp:lastModifiedBy>Paulo Cabello</cp:lastModifiedBy>
  <dcterms:created xsi:type="dcterms:W3CDTF">2016-02-06T09:27:44Z</dcterms:created>
  <dcterms:modified xsi:type="dcterms:W3CDTF">2016-02-13T14:06:49Z</dcterms:modified>
</cp:coreProperties>
</file>